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880" firstSheet="1" activeTab="4"/>
  </bookViews>
  <sheets>
    <sheet name="סיכום נתונים " sheetId="3" r:id="rId1"/>
    <sheet name="פירוט תלמידים חולים" sheetId="4" r:id="rId2"/>
    <sheet name="פירוט עו&quot;ה חולים" sheetId="10" r:id="rId3"/>
    <sheet name="פירוט מוסדות סגורים" sheetId="6" r:id="rId4"/>
    <sheet name="פירוט אירועי בידוד" sheetId="7" r:id="rId5"/>
    <sheet name="סה&quot;כ אירועים" sheetId="8" state="hidden" r:id="rId6"/>
    <sheet name="נתונים עפ&quot;י משרד הבריאות" sheetId="1" state="hidden" r:id="rId7"/>
    <sheet name="אירועים חדשים " sheetId="13" r:id="rId8"/>
    <sheet name="נתוני מש' הבריאות 1800" sheetId="9" r:id="rId9"/>
    <sheet name="גרפים" sheetId="12" r:id="rId10"/>
  </sheets>
  <calcPr calcId="162913"/>
</workbook>
</file>

<file path=xl/calcChain.xml><?xml version="1.0" encoding="utf-8"?>
<calcChain xmlns="http://schemas.openxmlformats.org/spreadsheetml/2006/main">
  <c r="K34" i="3" l="1"/>
  <c r="K33" i="3"/>
  <c r="K32" i="3"/>
  <c r="K31" i="3"/>
  <c r="I86" i="7" l="1"/>
  <c r="E37" i="3"/>
  <c r="E32" i="3"/>
  <c r="E31" i="3"/>
  <c r="E19" i="3"/>
  <c r="E9" i="3"/>
  <c r="E8" i="3"/>
  <c r="E4" i="3"/>
  <c r="E3" i="3"/>
  <c r="F109" i="7"/>
  <c r="J86" i="7"/>
  <c r="J39" i="7"/>
  <c r="I39" i="7"/>
  <c r="J22" i="7"/>
  <c r="I22" i="7"/>
  <c r="J13" i="7"/>
  <c r="I13" i="7"/>
  <c r="J2" i="7"/>
  <c r="I2" i="7"/>
  <c r="B42" i="3"/>
  <c r="B27" i="3"/>
  <c r="J49" i="3"/>
  <c r="J50" i="3"/>
  <c r="J51" i="3"/>
  <c r="J52" i="3"/>
  <c r="J53" i="3"/>
  <c r="J54" i="3"/>
  <c r="H55" i="3"/>
  <c r="I55" i="3"/>
  <c r="J44" i="3"/>
  <c r="H44" i="3"/>
  <c r="G3" i="10"/>
  <c r="G7" i="10"/>
  <c r="G9" i="10"/>
  <c r="G24" i="10"/>
  <c r="E39" i="10"/>
  <c r="H43" i="3"/>
  <c r="K43" i="3" s="1"/>
  <c r="M3" i="4"/>
  <c r="G4" i="4"/>
  <c r="G9" i="4"/>
  <c r="G49" i="4"/>
  <c r="G25" i="4"/>
  <c r="J55" i="3" l="1"/>
  <c r="C41" i="6"/>
  <c r="D53" i="4" l="1"/>
  <c r="K4" i="3" l="1"/>
  <c r="K5" i="3"/>
  <c r="K8" i="3"/>
  <c r="K9" i="3"/>
  <c r="K11" i="3"/>
  <c r="K12" i="3"/>
  <c r="K13" i="3"/>
  <c r="K14" i="3"/>
  <c r="K15" i="3"/>
  <c r="K16" i="3"/>
  <c r="K17" i="3"/>
  <c r="K18" i="3"/>
  <c r="K19" i="3"/>
  <c r="K20" i="3"/>
  <c r="K22" i="3"/>
  <c r="K25" i="3"/>
  <c r="K26" i="3"/>
  <c r="K28" i="3"/>
  <c r="K29" i="3"/>
  <c r="K30" i="3"/>
  <c r="K36" i="3"/>
  <c r="K37" i="3"/>
  <c r="K3" i="3"/>
  <c r="L13" i="3" l="1"/>
  <c r="L30" i="3"/>
  <c r="L18" i="3"/>
  <c r="L5" i="3"/>
  <c r="K38" i="3"/>
  <c r="F104" i="7"/>
  <c r="C26" i="6" l="1"/>
  <c r="E53" i="4"/>
  <c r="F53" i="4"/>
  <c r="H45" i="3"/>
  <c r="J38" i="3" l="1"/>
  <c r="L4" i="3"/>
  <c r="L3" i="3"/>
  <c r="E34" i="10"/>
  <c r="F34" i="10"/>
  <c r="D34" i="10"/>
  <c r="K45" i="3"/>
  <c r="I45" i="3"/>
  <c r="J45" i="3"/>
  <c r="J104" i="7" l="1"/>
  <c r="E35" i="10"/>
  <c r="D54" i="4"/>
  <c r="I38" i="3"/>
  <c r="E30" i="7"/>
  <c r="E104" i="7" s="1"/>
  <c r="I104" i="7" l="1"/>
  <c r="E30" i="1" l="1"/>
  <c r="D30" i="1"/>
</calcChain>
</file>

<file path=xl/sharedStrings.xml><?xml version="1.0" encoding="utf-8"?>
<sst xmlns="http://schemas.openxmlformats.org/spreadsheetml/2006/main" count="1219" uniqueCount="468">
  <si>
    <t>רשות מקומית</t>
  </si>
  <si>
    <t>מס' תלמידים</t>
  </si>
  <si>
    <t>מס' עובדי הוראה</t>
  </si>
  <si>
    <t>בתי ספר</t>
  </si>
  <si>
    <t>מחוז</t>
  </si>
  <si>
    <t>תלמידים</t>
  </si>
  <si>
    <t>קדם יסודי</t>
  </si>
  <si>
    <t>יסודי</t>
  </si>
  <si>
    <t>על יסודי</t>
  </si>
  <si>
    <t>סה"כ</t>
  </si>
  <si>
    <t>צפון</t>
  </si>
  <si>
    <t>חיפה</t>
  </si>
  <si>
    <t>מרכז</t>
  </si>
  <si>
    <t>ת"א</t>
  </si>
  <si>
    <t>ירושלים</t>
  </si>
  <si>
    <t>דרום</t>
  </si>
  <si>
    <t xml:space="preserve">בית ספר יצחק נבון </t>
  </si>
  <si>
    <t xml:space="preserve">מרכז </t>
  </si>
  <si>
    <t xml:space="preserve">רחובות </t>
  </si>
  <si>
    <t xml:space="preserve">גן דני גיבור </t>
  </si>
  <si>
    <t xml:space="preserve">ראשון לציון </t>
  </si>
  <si>
    <t>גן שופר</t>
  </si>
  <si>
    <t>רמלה</t>
  </si>
  <si>
    <t>בית ספר צופית</t>
  </si>
  <si>
    <t>צופית</t>
  </si>
  <si>
    <t xml:space="preserve">בית ספר הגליל </t>
  </si>
  <si>
    <t>תל אביב</t>
  </si>
  <si>
    <t>גנים 537, 549</t>
  </si>
  <si>
    <t>בני ברק</t>
  </si>
  <si>
    <t xml:space="preserve">תורת יעקב </t>
  </si>
  <si>
    <t xml:space="preserve">בית ספר מעלות חנה </t>
  </si>
  <si>
    <t xml:space="preserve">גן סיסים +מועדונית </t>
  </si>
  <si>
    <t xml:space="preserve">תלמידת אולפן בת ים </t>
  </si>
  <si>
    <t>בת ים</t>
  </si>
  <si>
    <t xml:space="preserve">גן סוס הים </t>
  </si>
  <si>
    <t>תיכון שזר</t>
  </si>
  <si>
    <t xml:space="preserve">בית ספר תפארת תמר </t>
  </si>
  <si>
    <t xml:space="preserve">גן חינוך מיוחד נרקיס </t>
  </si>
  <si>
    <t>אור יהודה</t>
  </si>
  <si>
    <t>בית ספר אהוד מנור</t>
  </si>
  <si>
    <t>בית ספר שתילים רכים</t>
  </si>
  <si>
    <t xml:space="preserve">ירושלים </t>
  </si>
  <si>
    <t>ת"ת חכמת שלמה</t>
  </si>
  <si>
    <t>אוהל יוסף (הנסיכים)</t>
  </si>
  <si>
    <t>רמת בית שמש ג'</t>
  </si>
  <si>
    <t>אבני שלמה</t>
  </si>
  <si>
    <t xml:space="preserve">הגימנסיה העברית </t>
  </si>
  <si>
    <t>ת"ת פינסקרלין</t>
  </si>
  <si>
    <t>טלזסטון</t>
  </si>
  <si>
    <t xml:space="preserve">אלפורעה ב' </t>
  </si>
  <si>
    <t>כסייפה</t>
  </si>
  <si>
    <t>תיכון אלמותנבי</t>
  </si>
  <si>
    <t xml:space="preserve">תיכון אלפרוק </t>
  </si>
  <si>
    <t>שם מוסד</t>
  </si>
  <si>
    <t>גן שפתי</t>
  </si>
  <si>
    <t>אורט מילטון</t>
  </si>
  <si>
    <t>חולון</t>
  </si>
  <si>
    <t xml:space="preserve">גימנסיה אפרים קציר </t>
  </si>
  <si>
    <t>הערות</t>
  </si>
  <si>
    <t>לימדה ב- 2 גנים</t>
  </si>
  <si>
    <t>סייעת</t>
  </si>
  <si>
    <t>לא ביקר בגן</t>
  </si>
  <si>
    <t>הגן היה סגור בשלב זה</t>
  </si>
  <si>
    <t>רחובות</t>
  </si>
  <si>
    <t>דרום השרון</t>
  </si>
  <si>
    <t>ראשון לציון</t>
  </si>
  <si>
    <t>בית שמש</t>
  </si>
  <si>
    <t>מודיעין</t>
  </si>
  <si>
    <t>בית אריה</t>
  </si>
  <si>
    <t>מס' חולים</t>
  </si>
  <si>
    <t>עו"ה</t>
  </si>
  <si>
    <t>ירושלים+מנח"י</t>
  </si>
  <si>
    <t>שם המוסד</t>
  </si>
  <si>
    <t>סוג חינוך</t>
  </si>
  <si>
    <t>יצחק נבון</t>
  </si>
  <si>
    <t>בית חינוך צופית</t>
  </si>
  <si>
    <t>אהוד מנור</t>
  </si>
  <si>
    <t>גן סיסים</t>
  </si>
  <si>
    <t>תורת יעקב</t>
  </si>
  <si>
    <t>תפארת תמר</t>
  </si>
  <si>
    <t>קציר</t>
  </si>
  <si>
    <t>גימנסיה העברית</t>
  </si>
  <si>
    <t>תיכון</t>
  </si>
  <si>
    <t>ת"ת חכמת שלמה, חרדי</t>
  </si>
  <si>
    <t>אבני שלמה, חרדי</t>
  </si>
  <si>
    <t>מרכז נוער אמי"ת</t>
  </si>
  <si>
    <t>הרטמן בנים</t>
  </si>
  <si>
    <t>גן עופרים</t>
  </si>
  <si>
    <t>גן דני גיבור</t>
  </si>
  <si>
    <t>מורים, ביה"ס נסגר עד 31/5</t>
  </si>
  <si>
    <t>גננת משלימה</t>
  </si>
  <si>
    <t>אהל יוסף</t>
  </si>
  <si>
    <t>מורה</t>
  </si>
  <si>
    <t>גן רימונים</t>
  </si>
  <si>
    <t>בי"ס גוונים, חנ"מ</t>
  </si>
  <si>
    <t>חט"ב בית אריה</t>
  </si>
  <si>
    <t>בי"ס אילנות</t>
  </si>
  <si>
    <t>גננת</t>
  </si>
  <si>
    <t>שתילים רכים, חנ"מ, חרדי</t>
  </si>
  <si>
    <t>מורים</t>
  </si>
  <si>
    <t>גן</t>
  </si>
  <si>
    <t>נתיבות חיים</t>
  </si>
  <si>
    <t>גנים - 549, 537</t>
  </si>
  <si>
    <t>אלקאסום</t>
  </si>
  <si>
    <t>אלפרוע ב'</t>
  </si>
  <si>
    <t>אלמונתבי</t>
  </si>
  <si>
    <t>בתי ספר סגורים</t>
  </si>
  <si>
    <t>אלעד</t>
  </si>
  <si>
    <t>רשות</t>
  </si>
  <si>
    <t>מוסד</t>
  </si>
  <si>
    <t>תיכון הגימנסיה העברית</t>
  </si>
  <si>
    <t>גני ילדים</t>
  </si>
  <si>
    <t xml:space="preserve">תל אביב </t>
  </si>
  <si>
    <t>אני גיבור</t>
  </si>
  <si>
    <t>נווה שאנן (זרים)</t>
  </si>
  <si>
    <t>נרקיס</t>
  </si>
  <si>
    <t>סוס הים</t>
  </si>
  <si>
    <t>אשכול 2 גנים (חרדי)</t>
  </si>
  <si>
    <t>תאריך ושעת עדכון</t>
  </si>
  <si>
    <t>חולים בחתך גילאים</t>
  </si>
  <si>
    <t xml:space="preserve">עובדי הוראה </t>
  </si>
  <si>
    <t xml:space="preserve">תלמידים </t>
  </si>
  <si>
    <t>מס"ד</t>
  </si>
  <si>
    <t>תאריך</t>
  </si>
  <si>
    <t>תלמידים בבידוד</t>
  </si>
  <si>
    <t>מורים בבידוד</t>
  </si>
  <si>
    <t>תאריך לסיום בידוד</t>
  </si>
  <si>
    <t>ת"ת רש"י בנים</t>
  </si>
  <si>
    <t>ישיבת שיח תלמוד</t>
  </si>
  <si>
    <t>גן 459, גן 537</t>
  </si>
  <si>
    <t>אשכול 5 גנים, חכמת רב שלמה זלמן</t>
  </si>
  <si>
    <t>חט"ב, בוצע חיטוי וחזרה ללימודים</t>
  </si>
  <si>
    <t>סייעת חולה</t>
  </si>
  <si>
    <t>גננת חולה</t>
  </si>
  <si>
    <t>גנן חולה</t>
  </si>
  <si>
    <t>בית ברל</t>
  </si>
  <si>
    <t>בית חינוך אזורי צופית</t>
  </si>
  <si>
    <t>אל קאסום</t>
  </si>
  <si>
    <t>הגימנסיה העברית</t>
  </si>
  <si>
    <t>סגור עד לתוצאות הבדיקות</t>
  </si>
  <si>
    <t>בי"ס אל פורעה</t>
  </si>
  <si>
    <t>נסגרו 3 גנים ו- 4 בי"ס</t>
  </si>
  <si>
    <t>סגורים עד לתוצאות הבדיקות</t>
  </si>
  <si>
    <t>בי"ס סולד</t>
  </si>
  <si>
    <t>בי"ס הרטמן בנים</t>
  </si>
  <si>
    <t>קרית חינוך</t>
  </si>
  <si>
    <t>גן סוס הים</t>
  </si>
  <si>
    <t>שכבת כיתות ז'</t>
  </si>
  <si>
    <t>שתי כיתות בבידוד</t>
  </si>
  <si>
    <t>תלמידים ועו"ה בבידוד</t>
  </si>
  <si>
    <t>באר שבע</t>
  </si>
  <si>
    <t>מקיף ג'</t>
  </si>
  <si>
    <t xml:space="preserve">אל פורעה ב' </t>
  </si>
  <si>
    <t>בי"ס אל פורעה ב'</t>
  </si>
  <si>
    <t>חוזרים לפעילות חלקית</t>
  </si>
  <si>
    <t>תיכון אלפארוק</t>
  </si>
  <si>
    <t>בי"ס נווה מדבר</t>
  </si>
  <si>
    <t>ממתינים לתשובה לגבי המורה</t>
  </si>
  <si>
    <t>תלמיד כיתה ז', בבדיקה</t>
  </si>
  <si>
    <t>כמות</t>
  </si>
  <si>
    <t>גן סוס ים</t>
  </si>
  <si>
    <t>בי"ס גוונים</t>
  </si>
  <si>
    <t>חולה 1</t>
  </si>
  <si>
    <t>בי"ס הגליל, חנ"מ</t>
  </si>
  <si>
    <t>גן נרקיס, חנ"מ</t>
  </si>
  <si>
    <t>גבעת רונן</t>
  </si>
  <si>
    <t>חט"ב גבעת רם</t>
  </si>
  <si>
    <t>היובל</t>
  </si>
  <si>
    <t>פסגת זאב מ"מ א'</t>
  </si>
  <si>
    <t>פסגת זאב מזרח א'</t>
  </si>
  <si>
    <t>בי"ס גוואטמלה</t>
  </si>
  <si>
    <t>השלום</t>
  </si>
  <si>
    <t>סאלד</t>
  </si>
  <si>
    <t>אילן רמון</t>
  </si>
  <si>
    <t>גילה מאוחד</t>
  </si>
  <si>
    <t>ממ"ד איתן</t>
  </si>
  <si>
    <t>לוראיה</t>
  </si>
  <si>
    <t>פסגת זאב צפון</t>
  </si>
  <si>
    <t>תל"י גילה</t>
  </si>
  <si>
    <t>גבעת זאב</t>
  </si>
  <si>
    <t>בי"ס אופק (אגמים)</t>
  </si>
  <si>
    <t xml:space="preserve">כל ביה"ס וצוות ההוראה נכנס לבידוד </t>
  </si>
  <si>
    <t>קרית יערים</t>
  </si>
  <si>
    <t>אופק (אגמים)</t>
  </si>
  <si>
    <t>גילה המאוחד</t>
  </si>
  <si>
    <t>פולה</t>
  </si>
  <si>
    <t>זלמן ארן</t>
  </si>
  <si>
    <t>גאולים</t>
  </si>
  <si>
    <t>תל"י רמת מוריה</t>
  </si>
  <si>
    <t>עופרים</t>
  </si>
  <si>
    <t>בית הצייר</t>
  </si>
  <si>
    <t>גן עופרים, הר חומה</t>
  </si>
  <si>
    <t>פלך</t>
  </si>
  <si>
    <t>ת"צ ארץ המוריה, הר חומה</t>
  </si>
  <si>
    <t>מזרח העיר</t>
  </si>
  <si>
    <t>מדעים ואומנויות</t>
  </si>
  <si>
    <t>המסורתי</t>
  </si>
  <si>
    <t>גן נרקיס חנ"מ</t>
  </si>
  <si>
    <t>מקיף אמי"ת א-טור</t>
  </si>
  <si>
    <t>קריית נוער</t>
  </si>
  <si>
    <t>מבשרת ציון</t>
  </si>
  <si>
    <t>חט"ב מבשרת ציון</t>
  </si>
  <si>
    <t>אורט תעופה</t>
  </si>
  <si>
    <t xml:space="preserve">בי"ס גוונים </t>
  </si>
  <si>
    <t xml:space="preserve">שם המוסד החינוכי </t>
  </si>
  <si>
    <t>מספר אנשי צוות חולים</t>
  </si>
  <si>
    <t xml:space="preserve">מספר תלמידים חולים </t>
  </si>
  <si>
    <t xml:space="preserve">1 לא ביקר בגן </t>
  </si>
  <si>
    <t>ת"ת דרכי יושר</t>
  </si>
  <si>
    <t xml:space="preserve">מודיעין עלית </t>
  </si>
  <si>
    <t>1 לימדה ב2 גנים</t>
  </si>
  <si>
    <t>גן שפתי 548</t>
  </si>
  <si>
    <t xml:space="preserve">1 הבית ספר לא היה פתוח בשלב זה </t>
  </si>
  <si>
    <t>אורט מלטון</t>
  </si>
  <si>
    <t>הרטמן</t>
  </si>
  <si>
    <t>התיכון לאומנויות</t>
  </si>
  <si>
    <t>מעלה אדומים</t>
  </si>
  <si>
    <t>אמי"ת איתן</t>
  </si>
  <si>
    <t>אורות עציון, בנים</t>
  </si>
  <si>
    <t>מולדת</t>
  </si>
  <si>
    <t>תומר רחל</t>
  </si>
  <si>
    <t>מגילות</t>
  </si>
  <si>
    <t>ענתות</t>
  </si>
  <si>
    <t>גן נחליאלי</t>
  </si>
  <si>
    <t>גן אירוס</t>
  </si>
  <si>
    <t>אפרתה</t>
  </si>
  <si>
    <t>אפרת</t>
  </si>
  <si>
    <t>ירושלים (מנח"י)</t>
  </si>
  <si>
    <t>סה"כ על פי סוג מוסד</t>
  </si>
  <si>
    <t>ירושלים + מנח"י</t>
  </si>
  <si>
    <t>חולים בחתך רשויות ומחוזות</t>
  </si>
  <si>
    <t>סה"כ מחוז</t>
  </si>
  <si>
    <t>סה"כ רשות</t>
  </si>
  <si>
    <t xml:space="preserve">סה"כ </t>
  </si>
  <si>
    <t>מחוזי</t>
  </si>
  <si>
    <t>מבודדים</t>
  </si>
  <si>
    <t>סה"כ מחוזי</t>
  </si>
  <si>
    <t>סה"כ מחוזי - תלמידים</t>
  </si>
  <si>
    <t>חדרה</t>
  </si>
  <si>
    <t>תיכון רב תחומי</t>
  </si>
  <si>
    <t>גן חמ"ד הפורצים</t>
  </si>
  <si>
    <t>מטה יהודה</t>
  </si>
  <si>
    <t>הרטוב</t>
  </si>
  <si>
    <t>סה"כ תלמידים חולים</t>
  </si>
  <si>
    <t>חמ"ד הפורצים</t>
  </si>
  <si>
    <t>אשדוד</t>
  </si>
  <si>
    <t>מחזיקי הדת, חרדי</t>
  </si>
  <si>
    <t>יבנה</t>
  </si>
  <si>
    <t>בית יעקב סיני, חרדי</t>
  </si>
  <si>
    <t>שובו רחובות, מעורב, חרדי</t>
  </si>
  <si>
    <t>מעלות חנה, חרדי</t>
  </si>
  <si>
    <t>רש"י בנות, חרדי</t>
  </si>
  <si>
    <t>ת"ת רש"י, חרדי</t>
  </si>
  <si>
    <t>בי"ס כיתות א-ח</t>
  </si>
  <si>
    <t xml:space="preserve">ת"ת </t>
  </si>
  <si>
    <t>מודיעין עילית</t>
  </si>
  <si>
    <t>ת"ת דרכי יושר, חרדי</t>
  </si>
  <si>
    <t>ישיבת שיח תלמוד, חרדי</t>
  </si>
  <si>
    <t>פינס קרלין טלסטון, חרדי</t>
  </si>
  <si>
    <t>טבריה</t>
  </si>
  <si>
    <t>אורט טבריה ש"ש</t>
  </si>
  <si>
    <t>הרדוף</t>
  </si>
  <si>
    <t>מקיף ולדורף</t>
  </si>
  <si>
    <t>תאריך אירוע</t>
  </si>
  <si>
    <t>מקיף אורט כרמים</t>
  </si>
  <si>
    <t>כרמיאל</t>
  </si>
  <si>
    <t>עפולה</t>
  </si>
  <si>
    <t>גן רימון א'</t>
  </si>
  <si>
    <t>תסמינים, מחכה לתוצאות בדיקה</t>
  </si>
  <si>
    <t>גן רימון ב'</t>
  </si>
  <si>
    <t>גבעת אלה</t>
  </si>
  <si>
    <t>יחד</t>
  </si>
  <si>
    <t>בא במגע עם חולה מאומת</t>
  </si>
  <si>
    <t>טמרה</t>
  </si>
  <si>
    <t>ממתינים לתוצאות בדיקה</t>
  </si>
  <si>
    <t>ממלכתי ג' גוונים</t>
  </si>
  <si>
    <t>בית זאב</t>
  </si>
  <si>
    <t>ראמה</t>
  </si>
  <si>
    <t>מקיף ראמה</t>
  </si>
  <si>
    <t>קרוב משפחתה היה בגימנסיה</t>
  </si>
  <si>
    <t>בית יעקב החדש, חרדי</t>
  </si>
  <si>
    <t>עו"ה וצוות</t>
  </si>
  <si>
    <t>מס' אנשי צוות חולים</t>
  </si>
  <si>
    <t>מס' תלמידים חולים</t>
  </si>
  <si>
    <t>סה"כ מחוזי - עו"ה וצוות</t>
  </si>
  <si>
    <t>רהט</t>
  </si>
  <si>
    <t>תלמידי שכבה יא'</t>
  </si>
  <si>
    <t>תלמידי שכבה ז'</t>
  </si>
  <si>
    <t>תיכון אלנור</t>
  </si>
  <si>
    <t>עין גדי</t>
  </si>
  <si>
    <t>על יסודי, ש"ש, התיישבותי</t>
  </si>
  <si>
    <t>תלמידת כיתה ז'</t>
  </si>
  <si>
    <t>חורה</t>
  </si>
  <si>
    <t>אשכול גנים שכונה 10</t>
  </si>
  <si>
    <t>תלמידים מבודדים</t>
  </si>
  <si>
    <t>עו"ה וצוות מבודדים</t>
  </si>
  <si>
    <t>בי"ס סגורים</t>
  </si>
  <si>
    <t>גנ"י סגורים</t>
  </si>
  <si>
    <t>תלמידים חולים</t>
  </si>
  <si>
    <t>עו"ה וצוות חולים</t>
  </si>
  <si>
    <t xml:space="preserve">עיר  המוסד החינוכי </t>
  </si>
  <si>
    <t>ועוד 25 בני משפחה וחברים</t>
  </si>
  <si>
    <t xml:space="preserve"> גאולים א </t>
  </si>
  <si>
    <t>אופק</t>
  </si>
  <si>
    <t>פולה בן גוריון</t>
  </si>
  <si>
    <t>קיבוץ צרעה</t>
  </si>
  <si>
    <t>קיבוץ קליה</t>
  </si>
  <si>
    <t>בית חינוך</t>
  </si>
  <si>
    <t>עמיטל</t>
  </si>
  <si>
    <t xml:space="preserve">עופרים </t>
  </si>
  <si>
    <t xml:space="preserve"> כסייפה</t>
  </si>
  <si>
    <t xml:space="preserve">בית ספר אלנור </t>
  </si>
  <si>
    <t>נווה מדבר</t>
  </si>
  <si>
    <t>רב תחומי (עמל)</t>
  </si>
  <si>
    <t xml:space="preserve">חיפה </t>
  </si>
  <si>
    <t xml:space="preserve">בית יעקב החדש </t>
  </si>
  <si>
    <t>אשקלון</t>
  </si>
  <si>
    <t>בי"ס יסודי</t>
  </si>
  <si>
    <t>בי"ס יסודי מגילות</t>
  </si>
  <si>
    <t>יסודי, פולה בן גוריון</t>
  </si>
  <si>
    <t>ביי"ס קשת (זרים)</t>
  </si>
  <si>
    <t>כיתה א'</t>
  </si>
  <si>
    <t>בי"ס קשת (זרים)</t>
  </si>
  <si>
    <t>מזכרת בתיה</t>
  </si>
  <si>
    <t>גן שקד</t>
  </si>
  <si>
    <t>גן שיבולת</t>
  </si>
  <si>
    <t>15/6/20</t>
  </si>
  <si>
    <t>גן מפרשית א'</t>
  </si>
  <si>
    <t>בידוד מניעתי, עד לקבלת תוצאות הבדיקה</t>
  </si>
  <si>
    <t>גן יקוט</t>
  </si>
  <si>
    <t>אשכול גנים</t>
  </si>
  <si>
    <t>אורנית</t>
  </si>
  <si>
    <t>שחקים</t>
  </si>
  <si>
    <t>בי"ס נבון</t>
  </si>
  <si>
    <t>גן אני גיבור</t>
  </si>
  <si>
    <t xml:space="preserve">באר שבע </t>
  </si>
  <si>
    <t>מפרשית</t>
  </si>
  <si>
    <t xml:space="preserve">רהט </t>
  </si>
  <si>
    <t>יקוט (בבדיקה לחשד)</t>
  </si>
  <si>
    <t>שיבולת (בבדיקה לחשד)</t>
  </si>
  <si>
    <t xml:space="preserve">חורה </t>
  </si>
  <si>
    <t xml:space="preserve">אשכול גנים </t>
  </si>
  <si>
    <t>תיכון מקיף ו'</t>
  </si>
  <si>
    <t xml:space="preserve">תלמידת כיתה י' </t>
  </si>
  <si>
    <t xml:space="preserve">מקיף ו' </t>
  </si>
  <si>
    <t>מקיף ו'</t>
  </si>
  <si>
    <t>כל בית הספר</t>
  </si>
  <si>
    <t xml:space="preserve">סייעת </t>
  </si>
  <si>
    <t>אל עמל (חנמ)</t>
  </si>
  <si>
    <t>תיכון על עמל (חנמ)</t>
  </si>
  <si>
    <t>יסודי עופרים</t>
  </si>
  <si>
    <t>יסודי זלמן ארן</t>
  </si>
  <si>
    <t>יסודי עמיטל</t>
  </si>
  <si>
    <t xml:space="preserve">עמיטל </t>
  </si>
  <si>
    <t xml:space="preserve">יסודי </t>
  </si>
  <si>
    <t>יסודי גאולים</t>
  </si>
  <si>
    <t>ערערה</t>
  </si>
  <si>
    <t>אבו ערער</t>
  </si>
  <si>
    <t>יסודי אבו ערער</t>
  </si>
  <si>
    <t>מגשימים (התיישבותי)</t>
  </si>
  <si>
    <t xml:space="preserve">על יסודי </t>
  </si>
  <si>
    <t>1/6/120</t>
  </si>
  <si>
    <t>אבן יהודה</t>
  </si>
  <si>
    <t>הדסים (התיישבותי)</t>
  </si>
  <si>
    <t xml:space="preserve">הרצליה </t>
  </si>
  <si>
    <t>רזיאל (התיישבותי)</t>
  </si>
  <si>
    <t>מ.א יואב</t>
  </si>
  <si>
    <t>צפית (התיישבותי )</t>
  </si>
  <si>
    <t>עו"ה ואנשי צוות חולים</t>
  </si>
  <si>
    <t>בית מלכה, חרדי</t>
  </si>
  <si>
    <t>שדרות</t>
  </si>
  <si>
    <t>מקיף גוטוירט</t>
  </si>
  <si>
    <t>עו"ה ואנשי צוות בבידוד</t>
  </si>
  <si>
    <t>בי"ס מקיף גוטוירט</t>
  </si>
  <si>
    <t xml:space="preserve">שעה </t>
  </si>
  <si>
    <t xml:space="preserve">תיאור מקרה </t>
  </si>
  <si>
    <t>31/5/2020</t>
  </si>
  <si>
    <t xml:space="preserve">מנחי  </t>
  </si>
  <si>
    <t xml:space="preserve">גימנסיה </t>
  </si>
  <si>
    <t xml:space="preserve">129תלמידים חולים 19מורים חולים ביס סגור </t>
  </si>
  <si>
    <t>31/5/202</t>
  </si>
  <si>
    <t xml:space="preserve">הרטמן </t>
  </si>
  <si>
    <t xml:space="preserve">  3מורה חולה 1תלמיד חולה ביס סגור </t>
  </si>
  <si>
    <t xml:space="preserve">זלמן ארן </t>
  </si>
  <si>
    <t xml:space="preserve">2תלמידים חולים 204ב תלמידים בבידוד 35 אנשי צוות ביס סגור </t>
  </si>
  <si>
    <t xml:space="preserve">2תלמידים חולים 75 תלמידים בבידוד 5 אנשי צוות ביס סגור </t>
  </si>
  <si>
    <t xml:space="preserve">קשת </t>
  </si>
  <si>
    <t xml:space="preserve">2תלמידים חולה ביס נסגר </t>
  </si>
  <si>
    <t xml:space="preserve">דרום </t>
  </si>
  <si>
    <t xml:space="preserve">קדם יסודי </t>
  </si>
  <si>
    <t xml:space="preserve">3גנים סגורים גננת חולה </t>
  </si>
  <si>
    <t xml:space="preserve">חדרה </t>
  </si>
  <si>
    <t xml:space="preserve">תיכון רב תחומי </t>
  </si>
  <si>
    <t>1תלמידה כיתה ז חולה 1800 תלמידים בידוד 350 עוה ביס נסגר</t>
  </si>
  <si>
    <t xml:space="preserve">גבעת זאב </t>
  </si>
  <si>
    <t xml:space="preserve">אופק </t>
  </si>
  <si>
    <t xml:space="preserve">מורה חולה 278 הבידוד 35 אנשי צוות </t>
  </si>
  <si>
    <t xml:space="preserve">גן חמד הפורצים </t>
  </si>
  <si>
    <t xml:space="preserve">1ילד חולה 30 ילדים בבידוד 6 אנשי צות סגור </t>
  </si>
  <si>
    <t xml:space="preserve">מטה יהודה </t>
  </si>
  <si>
    <t>תלמיד חולה 29 בידוד תלמידים 6 אנשי צוות</t>
  </si>
  <si>
    <t xml:space="preserve">חטב גבעת רם </t>
  </si>
  <si>
    <t>תלמיד חולה 27 תלמידים בבידוד 1 עוה בבידוד</t>
  </si>
  <si>
    <t xml:space="preserve">התישבותי </t>
  </si>
  <si>
    <t xml:space="preserve">עין גדי  </t>
  </si>
  <si>
    <t xml:space="preserve">נסגר ל3 ימים עקב תלמיד חולה מביס יסודי בישוב </t>
  </si>
  <si>
    <t xml:space="preserve">פולה בן גוריון </t>
  </si>
  <si>
    <t>2תלמידים חולים ביס נסגר</t>
  </si>
  <si>
    <t xml:space="preserve">גן שיבולת </t>
  </si>
  <si>
    <t>נסגר בבדיקה לחשד</t>
  </si>
  <si>
    <t xml:space="preserve">תלמידה חולה כיתה י'  ביס נסגר 1980 תלמידים 209 אנשי צוות 50 עובדי מינהלה </t>
  </si>
  <si>
    <t xml:space="preserve">גן יקוט </t>
  </si>
  <si>
    <t>נסגר בדיקה לחשד</t>
  </si>
  <si>
    <t xml:space="preserve">תיכון אלעמל חנמ </t>
  </si>
  <si>
    <t xml:space="preserve"> 1סייעת חולה 6 תלמידים בבידוד</t>
  </si>
  <si>
    <t xml:space="preserve">צפון </t>
  </si>
  <si>
    <t>תיכון השאם אבו רומי</t>
  </si>
  <si>
    <t>סגור כי הורים השביתו צוות הוראה הגיע לביס</t>
  </si>
  <si>
    <t xml:space="preserve">גאולים </t>
  </si>
  <si>
    <t xml:space="preserve">1תלמיד חולה 24 תלמידים בבידוד 1 מורה בבידוד </t>
  </si>
  <si>
    <t>עמיטל (דתי)</t>
  </si>
  <si>
    <t xml:space="preserve">1תלמיד חולה 59 תלמידים בבידוד 15 אנשי צוות </t>
  </si>
  <si>
    <t xml:space="preserve">מעלה אדומים </t>
  </si>
  <si>
    <t>אלמוג</t>
  </si>
  <si>
    <t>14תלמידים בבידוד ההורים החליטו להשבית את ביס צוות נמצא בביס</t>
  </si>
  <si>
    <t xml:space="preserve">שדרות </t>
  </si>
  <si>
    <t>תלמיד חולה מיום שישי 29/5 היום התגלו מס' תלמידים שלא מרגישים טוב החלוח בדיקות - ביס נסגר  110 מורים 870 תלמידים</t>
  </si>
  <si>
    <t xml:space="preserve">חרדי </t>
  </si>
  <si>
    <t xml:space="preserve">בני ברק </t>
  </si>
  <si>
    <t xml:space="preserve">בית מלכה </t>
  </si>
  <si>
    <t>תלמידת כיתה ב' חולה מאומתת משרד הבריאות הודיע לכל כיתה ב' לצאת לבידוד  נשלחה הודעה לסגור את ביס</t>
  </si>
  <si>
    <t>נווה במדבר</t>
  </si>
  <si>
    <t xml:space="preserve">לא הוכנסו נתוני בידוד עדיין בבדיקה </t>
  </si>
  <si>
    <t>אבו עראר</t>
  </si>
  <si>
    <t xml:space="preserve">אשכול גנים שכונה 7 </t>
  </si>
  <si>
    <t>גן שכונה 5</t>
  </si>
  <si>
    <t>אלביאדר</t>
  </si>
  <si>
    <t>אלמסתקבל</t>
  </si>
  <si>
    <t xml:space="preserve">תיכון הרב תחומי </t>
  </si>
  <si>
    <t>מורה חולה מאומת 475 תלמידים בידוד 36 עוה</t>
  </si>
  <si>
    <t xml:space="preserve">מורה חולה מאומת - כל הצוות בבידוד </t>
  </si>
  <si>
    <t xml:space="preserve">חולה מאומת - אב הבית </t>
  </si>
  <si>
    <t>חטצ</t>
  </si>
  <si>
    <t xml:space="preserve">נווה במדבר </t>
  </si>
  <si>
    <t xml:space="preserve">הגליל </t>
  </si>
  <si>
    <t xml:space="preserve">סייעת עדיין חולה 1 תלמיד כיתה א' חולה - 2 כיתות א' 35 ילדים צוות בבדיקה </t>
  </si>
  <si>
    <t xml:space="preserve">חטב קציר </t>
  </si>
  <si>
    <t xml:space="preserve">חולון  </t>
  </si>
  <si>
    <t xml:space="preserve">1תלמיד נוסף חולה  60 תלמידים   5 אנשי צוות </t>
  </si>
  <si>
    <t xml:space="preserve">תלמיד נוסף חולה ביס נסגר - 140 תלמידים 10 אנשי צוות </t>
  </si>
  <si>
    <t>חטצ נווה מדבר</t>
  </si>
  <si>
    <t xml:space="preserve">נווה מדבר </t>
  </si>
  <si>
    <t>אלביעדר</t>
  </si>
  <si>
    <t>ביס אלביאדר</t>
  </si>
  <si>
    <t>ביס אלמסתקבל</t>
  </si>
  <si>
    <t xml:space="preserve">אל מסתקבל </t>
  </si>
  <si>
    <t xml:space="preserve">אב בית </t>
  </si>
  <si>
    <t>הגליל</t>
  </si>
  <si>
    <t>ביס הגליל</t>
  </si>
  <si>
    <t>צוות בבדיקה</t>
  </si>
  <si>
    <t>ביס קשת</t>
  </si>
  <si>
    <t>מגשימים חנמ התישבותי</t>
  </si>
  <si>
    <t>חטב קציר</t>
  </si>
  <si>
    <t xml:space="preserve">חולה מאומת  ההורים לא שולחים </t>
  </si>
  <si>
    <t>חטיבה צעירה בביהס נווה מדבר - 2 גנים ארז ואלון סהכ 55 בבידוד</t>
  </si>
  <si>
    <t xml:space="preserve">סייעת חולה מאומת , ההורים לא שולחים </t>
  </si>
  <si>
    <t xml:space="preserve">חנמ מגשימים </t>
  </si>
  <si>
    <t>תלמידה חולה שאר ביהס בבדיקה לגבי בידוד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</si>
</sst>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;@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/>
    <xf numFmtId="0" fontId="2" fillId="0" borderId="0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3" fontId="0" fillId="2" borderId="16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4" borderId="1" xfId="0" applyFill="1" applyBorder="1" applyAlignment="1">
      <alignment horizontal="right" vertical="center"/>
    </xf>
    <xf numFmtId="3" fontId="4" fillId="3" borderId="1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0" fillId="3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right" vertical="center"/>
    </xf>
    <xf numFmtId="0" fontId="4" fillId="2" borderId="35" xfId="0" applyFont="1" applyFill="1" applyBorder="1" applyAlignment="1">
      <alignment horizontal="right" vertical="center"/>
    </xf>
    <xf numFmtId="0" fontId="4" fillId="2" borderId="35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Alignment="1">
      <alignment horizontal="center" vertical="center" wrapText="1" readingOrder="2"/>
    </xf>
    <xf numFmtId="0" fontId="0" fillId="0" borderId="2" xfId="0" applyBorder="1" applyAlignment="1">
      <alignment horizontal="center" vertical="center" wrapText="1" readingOrder="2"/>
    </xf>
    <xf numFmtId="0" fontId="0" fillId="0" borderId="2" xfId="0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 wrapText="1" readingOrder="2"/>
    </xf>
    <xf numFmtId="0" fontId="0" fillId="0" borderId="1" xfId="0" applyBorder="1" applyAlignment="1">
      <alignment horizontal="center" vertical="center" wrapText="1" readingOrder="2"/>
    </xf>
    <xf numFmtId="0" fontId="0" fillId="0" borderId="1" xfId="0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 readingOrder="2"/>
    </xf>
    <xf numFmtId="0" fontId="0" fillId="0" borderId="1" xfId="0" applyFill="1" applyBorder="1" applyAlignment="1">
      <alignment horizontal="center" wrapText="1" readingOrder="2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3" borderId="3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2" borderId="32" xfId="0" applyFont="1" applyFill="1" applyBorder="1" applyAlignment="1">
      <alignment horizontal="right" vertical="center"/>
    </xf>
    <xf numFmtId="0" fontId="4" fillId="2" borderId="36" xfId="0" applyFont="1" applyFill="1" applyBorder="1" applyAlignment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3" xfId="0" applyBorder="1" applyAlignment="1">
      <alignment horizontal="center" vertical="center" wrapText="1" readingOrder="2"/>
    </xf>
    <xf numFmtId="0" fontId="0" fillId="0" borderId="3" xfId="0" applyFill="1" applyBorder="1" applyAlignment="1">
      <alignment horizontal="center" vertical="center" wrapText="1" readingOrder="2"/>
    </xf>
    <xf numFmtId="0" fontId="0" fillId="5" borderId="29" xfId="0" applyFill="1" applyBorder="1" applyAlignment="1">
      <alignment horizontal="center" vertical="center" wrapText="1" readingOrder="2"/>
    </xf>
    <xf numFmtId="0" fontId="0" fillId="5" borderId="30" xfId="0" applyFill="1" applyBorder="1" applyAlignment="1">
      <alignment horizontal="center" vertical="center" wrapText="1" readingOrder="2"/>
    </xf>
    <xf numFmtId="0" fontId="0" fillId="5" borderId="31" xfId="0" applyFill="1" applyBorder="1" applyAlignment="1">
      <alignment horizontal="center" vertical="center" wrapText="1" readingOrder="2"/>
    </xf>
    <xf numFmtId="0" fontId="0" fillId="0" borderId="24" xfId="0" applyBorder="1" applyAlignment="1">
      <alignment horizontal="center" vertical="center" wrapText="1" readingOrder="2"/>
    </xf>
    <xf numFmtId="0" fontId="0" fillId="0" borderId="23" xfId="0" applyBorder="1" applyAlignment="1">
      <alignment horizontal="center" vertical="center" wrapText="1" readingOrder="2"/>
    </xf>
    <xf numFmtId="0" fontId="0" fillId="0" borderId="10" xfId="0" applyBorder="1" applyAlignment="1">
      <alignment horizontal="center" vertical="center" wrapText="1" readingOrder="2"/>
    </xf>
    <xf numFmtId="0" fontId="0" fillId="0" borderId="11" xfId="0" applyBorder="1" applyAlignment="1">
      <alignment horizontal="center" vertical="center" wrapText="1" readingOrder="2"/>
    </xf>
    <xf numFmtId="0" fontId="0" fillId="0" borderId="10" xfId="0" applyBorder="1" applyAlignment="1">
      <alignment horizontal="center" wrapText="1" readingOrder="2"/>
    </xf>
    <xf numFmtId="0" fontId="0" fillId="0" borderId="11" xfId="0" applyBorder="1" applyAlignment="1">
      <alignment horizontal="center" wrapText="1" readingOrder="2"/>
    </xf>
    <xf numFmtId="0" fontId="0" fillId="0" borderId="10" xfId="0" applyFill="1" applyBorder="1" applyAlignment="1">
      <alignment horizontal="center" vertical="center" wrapText="1" readingOrder="2"/>
    </xf>
    <xf numFmtId="0" fontId="0" fillId="0" borderId="11" xfId="0" applyFill="1" applyBorder="1" applyAlignment="1">
      <alignment horizontal="center" vertical="center" wrapText="1" readingOrder="2"/>
    </xf>
    <xf numFmtId="0" fontId="0" fillId="0" borderId="10" xfId="0" applyFill="1" applyBorder="1" applyAlignment="1">
      <alignment vertical="top" wrapText="1" readingOrder="2"/>
    </xf>
    <xf numFmtId="0" fontId="0" fillId="0" borderId="24" xfId="0" applyFill="1" applyBorder="1" applyAlignment="1">
      <alignment horizontal="center" vertical="center" wrapText="1" readingOrder="2"/>
    </xf>
    <xf numFmtId="0" fontId="0" fillId="0" borderId="23" xfId="0" applyFill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 readingOrder="2"/>
    </xf>
    <xf numFmtId="0" fontId="0" fillId="0" borderId="12" xfId="0" applyBorder="1" applyAlignment="1">
      <alignment horizontal="center" vertical="center" wrapText="1" readingOrder="2"/>
    </xf>
    <xf numFmtId="0" fontId="0" fillId="0" borderId="13" xfId="0" applyFill="1" applyBorder="1" applyAlignment="1">
      <alignment horizontal="center" vertical="center" wrapText="1" readingOrder="2"/>
    </xf>
    <xf numFmtId="0" fontId="0" fillId="0" borderId="13" xfId="0" applyBorder="1" applyAlignment="1">
      <alignment horizontal="center" vertical="center" wrapText="1" readingOrder="2"/>
    </xf>
    <xf numFmtId="0" fontId="0" fillId="0" borderId="14" xfId="0" applyBorder="1" applyAlignment="1">
      <alignment horizontal="center" vertical="center" wrapText="1" readingOrder="2"/>
    </xf>
    <xf numFmtId="0" fontId="6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54" xfId="0" applyFill="1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40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20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2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2" fontId="5" fillId="0" borderId="0" xfId="0" applyNumberFormat="1" applyFont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תלמידים, עו"ה וצוות - מבודדים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גרפים!$B$2</c:f>
              <c:strCache>
                <c:ptCount val="1"/>
                <c:pt idx="0">
                  <c:v>תלמידים מבודדים</c:v>
                </c:pt>
              </c:strCache>
            </c:strRef>
          </c:tx>
          <c:cat>
            <c:numRef>
              <c:f>גרפים!$A$3:$A$14</c:f>
              <c:numCache>
                <c:formatCode>[$-1010000]d/m/yy;@</c:formatCode>
                <c:ptCount val="12"/>
                <c:pt idx="0">
                  <c:v>43970</c:v>
                </c:pt>
                <c:pt idx="1">
                  <c:v>43971</c:v>
                </c:pt>
                <c:pt idx="2">
                  <c:v>43972</c:v>
                </c:pt>
                <c:pt idx="3">
                  <c:v>43975</c:v>
                </c:pt>
                <c:pt idx="4">
                  <c:v>43976</c:v>
                </c:pt>
                <c:pt idx="5">
                  <c:v>43977</c:v>
                </c:pt>
                <c:pt idx="6">
                  <c:v>43978</c:v>
                </c:pt>
                <c:pt idx="7">
                  <c:v>43979</c:v>
                </c:pt>
                <c:pt idx="8">
                  <c:v>43980</c:v>
                </c:pt>
                <c:pt idx="9">
                  <c:v>43981</c:v>
                </c:pt>
                <c:pt idx="10">
                  <c:v>43982</c:v>
                </c:pt>
                <c:pt idx="11">
                  <c:v>43983</c:v>
                </c:pt>
              </c:numCache>
            </c:numRef>
          </c:cat>
          <c:val>
            <c:numRef>
              <c:f>גרפים!$B$3:$B$14</c:f>
              <c:numCache>
                <c:formatCode>#,##0</c:formatCode>
                <c:ptCount val="12"/>
                <c:pt idx="0">
                  <c:v>149</c:v>
                </c:pt>
                <c:pt idx="1">
                  <c:v>227</c:v>
                </c:pt>
                <c:pt idx="2">
                  <c:v>233</c:v>
                </c:pt>
                <c:pt idx="3">
                  <c:v>269</c:v>
                </c:pt>
                <c:pt idx="4">
                  <c:v>261</c:v>
                </c:pt>
                <c:pt idx="5">
                  <c:v>405</c:v>
                </c:pt>
                <c:pt idx="6">
                  <c:v>304</c:v>
                </c:pt>
                <c:pt idx="7">
                  <c:v>341</c:v>
                </c:pt>
                <c:pt idx="8">
                  <c:v>385</c:v>
                </c:pt>
                <c:pt idx="9">
                  <c:v>487</c:v>
                </c:pt>
                <c:pt idx="10">
                  <c:v>1407</c:v>
                </c:pt>
                <c:pt idx="11">
                  <c:v>5358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C2-42DF-885C-E3D55C077130}"/>
            </c:ext>
          </c:extLst>
        </c:ser>
        <c:ser>
          <c:idx val="1"/>
          <c:order val="1"/>
          <c:tx>
            <c:strRef>
              <c:f>גרפים!$C$2</c:f>
              <c:strCache>
                <c:ptCount val="1"/>
                <c:pt idx="0">
                  <c:v>עו"ה וצוות מבודדים</c:v>
                </c:pt>
              </c:strCache>
            </c:strRef>
          </c:tx>
          <c:cat>
            <c:numRef>
              <c:f>גרפים!$A$3:$A$14</c:f>
              <c:numCache>
                <c:formatCode>[$-1010000]d/m/yy;@</c:formatCode>
                <c:ptCount val="12"/>
                <c:pt idx="0">
                  <c:v>43970</c:v>
                </c:pt>
                <c:pt idx="1">
                  <c:v>43971</c:v>
                </c:pt>
                <c:pt idx="2">
                  <c:v>43972</c:v>
                </c:pt>
                <c:pt idx="3">
                  <c:v>43975</c:v>
                </c:pt>
                <c:pt idx="4">
                  <c:v>43976</c:v>
                </c:pt>
                <c:pt idx="5">
                  <c:v>43977</c:v>
                </c:pt>
                <c:pt idx="6">
                  <c:v>43978</c:v>
                </c:pt>
                <c:pt idx="7">
                  <c:v>43979</c:v>
                </c:pt>
                <c:pt idx="8">
                  <c:v>43980</c:v>
                </c:pt>
                <c:pt idx="9">
                  <c:v>43981</c:v>
                </c:pt>
                <c:pt idx="10">
                  <c:v>43982</c:v>
                </c:pt>
                <c:pt idx="11">
                  <c:v>43983</c:v>
                </c:pt>
              </c:numCache>
            </c:numRef>
          </c:cat>
          <c:val>
            <c:numRef>
              <c:f>גרפים!$C$3:$C$14</c:f>
              <c:numCache>
                <c:formatCode>#,##0</c:formatCode>
                <c:ptCount val="12"/>
                <c:pt idx="0">
                  <c:v>44</c:v>
                </c:pt>
                <c:pt idx="1">
                  <c:v>50</c:v>
                </c:pt>
                <c:pt idx="2">
                  <c:v>50</c:v>
                </c:pt>
                <c:pt idx="3">
                  <c:v>47</c:v>
                </c:pt>
                <c:pt idx="4">
                  <c:v>48</c:v>
                </c:pt>
                <c:pt idx="5">
                  <c:v>104</c:v>
                </c:pt>
                <c:pt idx="6">
                  <c:v>114</c:v>
                </c:pt>
                <c:pt idx="7">
                  <c:v>114</c:v>
                </c:pt>
                <c:pt idx="8">
                  <c:v>100</c:v>
                </c:pt>
                <c:pt idx="9">
                  <c:v>100</c:v>
                </c:pt>
                <c:pt idx="10">
                  <c:v>170</c:v>
                </c:pt>
                <c:pt idx="11">
                  <c:v>854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C2-42DF-885C-E3D55C077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44896"/>
        <c:axId val="58546432"/>
      </c:lineChart>
      <c:dateAx>
        <c:axId val="58544896"/>
        <c:scaling>
          <c:orientation val="maxMin"/>
        </c:scaling>
        <c:delete val="0"/>
        <c:axPos val="b"/>
        <c:numFmt formatCode="[$-1010000]d/m/yy;@" sourceLinked="1"/>
        <c:majorTickMark val="none"/>
        <c:minorTickMark val="none"/>
        <c:tickLblPos val="nextTo"/>
        <c:crossAx val="58546432"/>
        <c:crosses val="autoZero"/>
        <c:auto val="1"/>
        <c:lblOffset val="100"/>
        <c:baseTimeUnit val="days"/>
      </c:dateAx>
      <c:valAx>
        <c:axId val="58546432"/>
        <c:scaling>
          <c:orientation val="minMax"/>
          <c:max val="6000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e-IL"/>
                  <a:t>כמות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58544896"/>
        <c:crosses val="autoZero"/>
        <c:crossBetween val="between"/>
        <c:majorUnit val="500"/>
        <c:minorUnit val="5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מוסדות סגורים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גרפים!$D$2</c:f>
              <c:strCache>
                <c:ptCount val="1"/>
                <c:pt idx="0">
                  <c:v>בי"ס סגורים</c:v>
                </c:pt>
              </c:strCache>
            </c:strRef>
          </c:tx>
          <c:invertIfNegative val="0"/>
          <c:cat>
            <c:numRef>
              <c:f>גרפים!$A$3:$A$14</c:f>
              <c:numCache>
                <c:formatCode>[$-1010000]d/m/yy;@</c:formatCode>
                <c:ptCount val="12"/>
                <c:pt idx="0">
                  <c:v>43970</c:v>
                </c:pt>
                <c:pt idx="1">
                  <c:v>43971</c:v>
                </c:pt>
                <c:pt idx="2">
                  <c:v>43972</c:v>
                </c:pt>
                <c:pt idx="3">
                  <c:v>43975</c:v>
                </c:pt>
                <c:pt idx="4">
                  <c:v>43976</c:v>
                </c:pt>
                <c:pt idx="5">
                  <c:v>43977</c:v>
                </c:pt>
                <c:pt idx="6">
                  <c:v>43978</c:v>
                </c:pt>
                <c:pt idx="7">
                  <c:v>43979</c:v>
                </c:pt>
                <c:pt idx="8">
                  <c:v>43980</c:v>
                </c:pt>
                <c:pt idx="9">
                  <c:v>43981</c:v>
                </c:pt>
                <c:pt idx="10">
                  <c:v>43982</c:v>
                </c:pt>
                <c:pt idx="11">
                  <c:v>43983</c:v>
                </c:pt>
              </c:numCache>
            </c:numRef>
          </c:cat>
          <c:val>
            <c:numRef>
              <c:f>גרפים!$D$3:$D$14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23-4FFF-AA3D-82154CA439D4}"/>
            </c:ext>
          </c:extLst>
        </c:ser>
        <c:ser>
          <c:idx val="1"/>
          <c:order val="1"/>
          <c:tx>
            <c:strRef>
              <c:f>גרפים!$E$2</c:f>
              <c:strCache>
                <c:ptCount val="1"/>
                <c:pt idx="0">
                  <c:v>גנ"י סגורים</c:v>
                </c:pt>
              </c:strCache>
            </c:strRef>
          </c:tx>
          <c:invertIfNegative val="0"/>
          <c:cat>
            <c:numRef>
              <c:f>גרפים!$A$3:$A$14</c:f>
              <c:numCache>
                <c:formatCode>[$-1010000]d/m/yy;@</c:formatCode>
                <c:ptCount val="12"/>
                <c:pt idx="0">
                  <c:v>43970</c:v>
                </c:pt>
                <c:pt idx="1">
                  <c:v>43971</c:v>
                </c:pt>
                <c:pt idx="2">
                  <c:v>43972</c:v>
                </c:pt>
                <c:pt idx="3">
                  <c:v>43975</c:v>
                </c:pt>
                <c:pt idx="4">
                  <c:v>43976</c:v>
                </c:pt>
                <c:pt idx="5">
                  <c:v>43977</c:v>
                </c:pt>
                <c:pt idx="6">
                  <c:v>43978</c:v>
                </c:pt>
                <c:pt idx="7">
                  <c:v>43979</c:v>
                </c:pt>
                <c:pt idx="8">
                  <c:v>43980</c:v>
                </c:pt>
                <c:pt idx="9">
                  <c:v>43981</c:v>
                </c:pt>
                <c:pt idx="10">
                  <c:v>43982</c:v>
                </c:pt>
                <c:pt idx="11">
                  <c:v>43983</c:v>
                </c:pt>
              </c:numCache>
            </c:numRef>
          </c:cat>
          <c:val>
            <c:numRef>
              <c:f>גרפים!$E$3:$E$14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23-4FFF-AA3D-82154CA4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86624"/>
        <c:axId val="58588160"/>
      </c:barChart>
      <c:dateAx>
        <c:axId val="58586624"/>
        <c:scaling>
          <c:orientation val="maxMin"/>
        </c:scaling>
        <c:delete val="0"/>
        <c:axPos val="b"/>
        <c:numFmt formatCode="[$-1010000]d/m/yy;@" sourceLinked="1"/>
        <c:majorTickMark val="none"/>
        <c:minorTickMark val="none"/>
        <c:tickLblPos val="nextTo"/>
        <c:crossAx val="58588160"/>
        <c:crosses val="autoZero"/>
        <c:auto val="1"/>
        <c:lblOffset val="100"/>
        <c:baseTimeUnit val="days"/>
      </c:dateAx>
      <c:valAx>
        <c:axId val="58588160"/>
        <c:scaling>
          <c:orientation val="minMax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e-IL"/>
                  <a:t>כמות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585866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he-IL"/>
              <a:t>תלמידים, עו"ה וצוות - חולים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גרפים!$F$2</c:f>
              <c:strCache>
                <c:ptCount val="1"/>
                <c:pt idx="0">
                  <c:v>תלמידים חולים</c:v>
                </c:pt>
              </c:strCache>
            </c:strRef>
          </c:tx>
          <c:cat>
            <c:numRef>
              <c:f>גרפים!$A$3:$A$14</c:f>
              <c:numCache>
                <c:formatCode>[$-1010000]d/m/yy;@</c:formatCode>
                <c:ptCount val="12"/>
                <c:pt idx="0">
                  <c:v>43970</c:v>
                </c:pt>
                <c:pt idx="1">
                  <c:v>43971</c:v>
                </c:pt>
                <c:pt idx="2">
                  <c:v>43972</c:v>
                </c:pt>
                <c:pt idx="3">
                  <c:v>43975</c:v>
                </c:pt>
                <c:pt idx="4">
                  <c:v>43976</c:v>
                </c:pt>
                <c:pt idx="5">
                  <c:v>43977</c:v>
                </c:pt>
                <c:pt idx="6">
                  <c:v>43978</c:v>
                </c:pt>
                <c:pt idx="7">
                  <c:v>43979</c:v>
                </c:pt>
                <c:pt idx="8">
                  <c:v>43980</c:v>
                </c:pt>
                <c:pt idx="9">
                  <c:v>43981</c:v>
                </c:pt>
                <c:pt idx="10">
                  <c:v>43982</c:v>
                </c:pt>
                <c:pt idx="11">
                  <c:v>43983</c:v>
                </c:pt>
              </c:numCache>
            </c:numRef>
          </c:cat>
          <c:val>
            <c:numRef>
              <c:f>גרפים!$F$3:$F$14</c:f>
              <c:numCache>
                <c:formatCode>#,##0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19</c:v>
                </c:pt>
                <c:pt idx="6">
                  <c:v>21</c:v>
                </c:pt>
                <c:pt idx="7">
                  <c:v>28</c:v>
                </c:pt>
                <c:pt idx="8">
                  <c:v>38</c:v>
                </c:pt>
                <c:pt idx="9">
                  <c:v>107</c:v>
                </c:pt>
                <c:pt idx="10">
                  <c:v>141</c:v>
                </c:pt>
                <c:pt idx="11">
                  <c:v>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7D-4998-9AF6-F47998B894D3}"/>
            </c:ext>
          </c:extLst>
        </c:ser>
        <c:ser>
          <c:idx val="1"/>
          <c:order val="1"/>
          <c:tx>
            <c:strRef>
              <c:f>גרפים!$G$2</c:f>
              <c:strCache>
                <c:ptCount val="1"/>
                <c:pt idx="0">
                  <c:v>עו"ה וצוות חולים</c:v>
                </c:pt>
              </c:strCache>
            </c:strRef>
          </c:tx>
          <c:cat>
            <c:numRef>
              <c:f>גרפים!$A$3:$A$14</c:f>
              <c:numCache>
                <c:formatCode>[$-1010000]d/m/yy;@</c:formatCode>
                <c:ptCount val="12"/>
                <c:pt idx="0">
                  <c:v>43970</c:v>
                </c:pt>
                <c:pt idx="1">
                  <c:v>43971</c:v>
                </c:pt>
                <c:pt idx="2">
                  <c:v>43972</c:v>
                </c:pt>
                <c:pt idx="3">
                  <c:v>43975</c:v>
                </c:pt>
                <c:pt idx="4">
                  <c:v>43976</c:v>
                </c:pt>
                <c:pt idx="5">
                  <c:v>43977</c:v>
                </c:pt>
                <c:pt idx="6">
                  <c:v>43978</c:v>
                </c:pt>
                <c:pt idx="7">
                  <c:v>43979</c:v>
                </c:pt>
                <c:pt idx="8">
                  <c:v>43980</c:v>
                </c:pt>
                <c:pt idx="9">
                  <c:v>43981</c:v>
                </c:pt>
                <c:pt idx="10">
                  <c:v>43982</c:v>
                </c:pt>
                <c:pt idx="11">
                  <c:v>43983</c:v>
                </c:pt>
              </c:numCache>
            </c:numRef>
          </c:cat>
          <c:val>
            <c:numRef>
              <c:f>גרפים!$G$3:$G$14</c:f>
              <c:numCache>
                <c:formatCode>#,##0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15</c:v>
                </c:pt>
                <c:pt idx="6">
                  <c:v>15</c:v>
                </c:pt>
                <c:pt idx="7">
                  <c:v>19</c:v>
                </c:pt>
                <c:pt idx="8">
                  <c:v>28</c:v>
                </c:pt>
                <c:pt idx="9">
                  <c:v>30</c:v>
                </c:pt>
                <c:pt idx="10">
                  <c:v>37</c:v>
                </c:pt>
                <c:pt idx="11">
                  <c:v>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7D-4998-9AF6-F47998B89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09152"/>
        <c:axId val="73465856"/>
      </c:lineChart>
      <c:dateAx>
        <c:axId val="70609152"/>
        <c:scaling>
          <c:orientation val="maxMin"/>
        </c:scaling>
        <c:delete val="0"/>
        <c:axPos val="b"/>
        <c:numFmt formatCode="[$-1010000]d/m/yy;@" sourceLinked="1"/>
        <c:majorTickMark val="none"/>
        <c:minorTickMark val="none"/>
        <c:tickLblPos val="nextTo"/>
        <c:crossAx val="73465856"/>
        <c:crosses val="autoZero"/>
        <c:auto val="1"/>
        <c:lblOffset val="100"/>
        <c:baseTimeUnit val="days"/>
      </c:dateAx>
      <c:valAx>
        <c:axId val="73465856"/>
        <c:scaling>
          <c:orientation val="minMax"/>
        </c:scaling>
        <c:delete val="0"/>
        <c:axPos val="r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e-IL"/>
                  <a:t>כמות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706091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'סיכום נתונים '!$H$48</c:f>
              <c:strCache>
                <c:ptCount val="1"/>
                <c:pt idx="0">
                  <c:v>תלמידים</c:v>
                </c:pt>
              </c:strCache>
            </c:strRef>
          </c:tx>
          <c:invertIfNegative val="0"/>
          <c:cat>
            <c:strRef>
              <c:f>'סיכום נתונים '!$G$49:$G$54</c:f>
              <c:strCache>
                <c:ptCount val="6"/>
                <c:pt idx="0">
                  <c:v>צפון</c:v>
                </c:pt>
                <c:pt idx="1">
                  <c:v>חיפה</c:v>
                </c:pt>
                <c:pt idx="2">
                  <c:v>מרכז</c:v>
                </c:pt>
                <c:pt idx="3">
                  <c:v>תל אביב</c:v>
                </c:pt>
                <c:pt idx="4">
                  <c:v>ירושלים+מנח"י</c:v>
                </c:pt>
                <c:pt idx="5">
                  <c:v>דרום</c:v>
                </c:pt>
              </c:strCache>
            </c:strRef>
          </c:cat>
          <c:val>
            <c:numRef>
              <c:f>'סיכום נתונים '!$H$49:$H$54</c:f>
              <c:numCache>
                <c:formatCode>#,##0</c:formatCode>
                <c:ptCount val="6"/>
                <c:pt idx="0">
                  <c:v>10</c:v>
                </c:pt>
                <c:pt idx="1">
                  <c:v>474</c:v>
                </c:pt>
                <c:pt idx="2">
                  <c:v>184</c:v>
                </c:pt>
                <c:pt idx="3">
                  <c:v>583</c:v>
                </c:pt>
                <c:pt idx="4">
                  <c:v>2455</c:v>
                </c:pt>
                <c:pt idx="5">
                  <c:v>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42-468C-8E51-C82950E6558A}"/>
            </c:ext>
          </c:extLst>
        </c:ser>
        <c:ser>
          <c:idx val="1"/>
          <c:order val="1"/>
          <c:tx>
            <c:strRef>
              <c:f>'סיכום נתונים '!$I$48</c:f>
              <c:strCache>
                <c:ptCount val="1"/>
                <c:pt idx="0">
                  <c:v>עו"ה</c:v>
                </c:pt>
              </c:strCache>
            </c:strRef>
          </c:tx>
          <c:invertIfNegative val="0"/>
          <c:cat>
            <c:strRef>
              <c:f>'סיכום נתונים '!$G$49:$G$54</c:f>
              <c:strCache>
                <c:ptCount val="6"/>
                <c:pt idx="0">
                  <c:v>צפון</c:v>
                </c:pt>
                <c:pt idx="1">
                  <c:v>חיפה</c:v>
                </c:pt>
                <c:pt idx="2">
                  <c:v>מרכז</c:v>
                </c:pt>
                <c:pt idx="3">
                  <c:v>תל אביב</c:v>
                </c:pt>
                <c:pt idx="4">
                  <c:v>ירושלים+מנח"י</c:v>
                </c:pt>
                <c:pt idx="5">
                  <c:v>דרום</c:v>
                </c:pt>
              </c:strCache>
            </c:strRef>
          </c:cat>
          <c:val>
            <c:numRef>
              <c:f>'סיכום נתונים '!$I$49:$I$54</c:f>
              <c:numCache>
                <c:formatCode>#,##0</c:formatCode>
                <c:ptCount val="6"/>
                <c:pt idx="0">
                  <c:v>2</c:v>
                </c:pt>
                <c:pt idx="1">
                  <c:v>31</c:v>
                </c:pt>
                <c:pt idx="2">
                  <c:v>33</c:v>
                </c:pt>
                <c:pt idx="3">
                  <c:v>56</c:v>
                </c:pt>
                <c:pt idx="4">
                  <c:v>348</c:v>
                </c:pt>
                <c:pt idx="5">
                  <c:v>245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42-468C-8E51-C82950E6558A}"/>
            </c:ext>
          </c:extLst>
        </c:ser>
        <c:ser>
          <c:idx val="2"/>
          <c:order val="2"/>
          <c:tx>
            <c:strRef>
              <c:f>'סיכום נתונים '!$J$48</c:f>
              <c:strCache>
                <c:ptCount val="1"/>
                <c:pt idx="0">
                  <c:v>סה"כ</c:v>
                </c:pt>
              </c:strCache>
            </c:strRef>
          </c:tx>
          <c:invertIfNegative val="0"/>
          <c:cat>
            <c:strRef>
              <c:f>'סיכום נתונים '!$G$49:$G$54</c:f>
              <c:strCache>
                <c:ptCount val="6"/>
                <c:pt idx="0">
                  <c:v>צפון</c:v>
                </c:pt>
                <c:pt idx="1">
                  <c:v>חיפה</c:v>
                </c:pt>
                <c:pt idx="2">
                  <c:v>מרכז</c:v>
                </c:pt>
                <c:pt idx="3">
                  <c:v>תל אביב</c:v>
                </c:pt>
                <c:pt idx="4">
                  <c:v>ירושלים+מנח"י</c:v>
                </c:pt>
                <c:pt idx="5">
                  <c:v>דרום</c:v>
                </c:pt>
              </c:strCache>
            </c:strRef>
          </c:cat>
          <c:val>
            <c:numRef>
              <c:f>'סיכום נתונים '!$J$49:$J$54</c:f>
              <c:numCache>
                <c:formatCode>#,##0</c:formatCode>
                <c:ptCount val="6"/>
                <c:pt idx="0">
                  <c:v>12</c:v>
                </c:pt>
                <c:pt idx="1">
                  <c:v>505</c:v>
                </c:pt>
                <c:pt idx="2">
                  <c:v>217</c:v>
                </c:pt>
                <c:pt idx="3">
                  <c:v>639</c:v>
                </c:pt>
                <c:pt idx="4">
                  <c:v>2803</c:v>
                </c:pt>
                <c:pt idx="5">
                  <c:v>804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42-468C-8E51-C82950E6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23584"/>
        <c:axId val="73525120"/>
      </c:barChart>
      <c:catAx>
        <c:axId val="7352358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73525120"/>
        <c:crosses val="autoZero"/>
        <c:auto val="1"/>
        <c:lblAlgn val="ctr"/>
        <c:lblOffset val="100"/>
        <c:noMultiLvlLbl val="0"/>
      </c:catAx>
      <c:valAx>
        <c:axId val="73525120"/>
        <c:scaling>
          <c:orientation val="minMax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73523584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'סיכום נתונים '!$I$2</c:f>
              <c:strCache>
                <c:ptCount val="1"/>
                <c:pt idx="0">
                  <c:v>תלמידים </c:v>
                </c:pt>
              </c:strCache>
            </c:strRef>
          </c:tx>
          <c:invertIfNegative val="0"/>
          <c:cat>
            <c:multiLvlStrRef>
              <c:f>'סיכום נתונים '!$G$3:$H$37</c:f>
              <c:multiLvlStrCache>
                <c:ptCount val="35"/>
                <c:lvl>
                  <c:pt idx="1">
                    <c:v>חדרה</c:v>
                  </c:pt>
                  <c:pt idx="2">
                    <c:v>רחובות</c:v>
                  </c:pt>
                  <c:pt idx="5">
                    <c:v>אלעד</c:v>
                  </c:pt>
                  <c:pt idx="6">
                    <c:v>דרום השרון</c:v>
                  </c:pt>
                  <c:pt idx="8">
                    <c:v>ראשון לציון</c:v>
                  </c:pt>
                  <c:pt idx="9">
                    <c:v>רמלה</c:v>
                  </c:pt>
                  <c:pt idx="10">
                    <c:v>בת ים</c:v>
                  </c:pt>
                  <c:pt idx="11">
                    <c:v>אור יהודה</c:v>
                  </c:pt>
                  <c:pt idx="12">
                    <c:v>תל אביב</c:v>
                  </c:pt>
                  <c:pt idx="13">
                    <c:v>בני ברק</c:v>
                  </c:pt>
                  <c:pt idx="14">
                    <c:v>חולון</c:v>
                  </c:pt>
                  <c:pt idx="15">
                    <c:v>ירושלים</c:v>
                  </c:pt>
                  <c:pt idx="16">
                    <c:v>קרית יערים</c:v>
                  </c:pt>
                  <c:pt idx="17">
                    <c:v>בית שמש</c:v>
                  </c:pt>
                  <c:pt idx="19">
                    <c:v>מודיעין</c:v>
                  </c:pt>
                  <c:pt idx="22">
                    <c:v>מודיעין עילית</c:v>
                  </c:pt>
                  <c:pt idx="23">
                    <c:v>בית אריה</c:v>
                  </c:pt>
                  <c:pt idx="24">
                    <c:v>מגילות</c:v>
                  </c:pt>
                  <c:pt idx="25">
                    <c:v>מטה יהודה</c:v>
                  </c:pt>
                  <c:pt idx="26">
                    <c:v>גבעת זאב</c:v>
                  </c:pt>
                  <c:pt idx="27">
                    <c:v>כסייפה</c:v>
                  </c:pt>
                  <c:pt idx="28">
                    <c:v>רהט</c:v>
                  </c:pt>
                  <c:pt idx="29">
                    <c:v>שדרות</c:v>
                  </c:pt>
                  <c:pt idx="30">
                    <c:v>ערערה</c:v>
                  </c:pt>
                  <c:pt idx="31">
                    <c:v>אלקאסום</c:v>
                  </c:pt>
                  <c:pt idx="32">
                    <c:v>חורה</c:v>
                  </c:pt>
                  <c:pt idx="33">
                    <c:v>אשדוד</c:v>
                  </c:pt>
                  <c:pt idx="34">
                    <c:v>באר שבע</c:v>
                  </c:pt>
                </c:lvl>
                <c:lvl>
                  <c:pt idx="0">
                    <c:v>צפון</c:v>
                  </c:pt>
                  <c:pt idx="1">
                    <c:v>חיפה</c:v>
                  </c:pt>
                  <c:pt idx="2">
                    <c:v>מרכז</c:v>
                  </c:pt>
                  <c:pt idx="10">
                    <c:v>תל אביב</c:v>
                  </c:pt>
                  <c:pt idx="15">
                    <c:v>ירושלים + מנח"י</c:v>
                  </c:pt>
                  <c:pt idx="27">
                    <c:v>דרום</c:v>
                  </c:pt>
                </c:lvl>
              </c:multiLvlStrCache>
            </c:multiLvlStrRef>
          </c:cat>
          <c:val>
            <c:numRef>
              <c:f>'סיכום נתונים '!$I$3:$I$37</c:f>
              <c:numCache>
                <c:formatCode>General</c:formatCode>
                <c:ptCount val="35"/>
                <c:pt idx="1">
                  <c:v>1</c:v>
                </c:pt>
                <c:pt idx="2">
                  <c:v>3</c:v>
                </c:pt>
                <c:pt idx="5">
                  <c:v>1</c:v>
                </c:pt>
                <c:pt idx="6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140</c:v>
                </c:pt>
                <c:pt idx="16">
                  <c:v>3</c:v>
                </c:pt>
                <c:pt idx="22">
                  <c:v>1</c:v>
                </c:pt>
                <c:pt idx="24">
                  <c:v>1</c:v>
                </c:pt>
                <c:pt idx="25">
                  <c:v>1</c:v>
                </c:pt>
                <c:pt idx="28">
                  <c:v>1</c:v>
                </c:pt>
                <c:pt idx="29">
                  <c:v>1</c:v>
                </c:pt>
                <c:pt idx="3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F9-4B67-A365-4C4DBF828AD7}"/>
            </c:ext>
          </c:extLst>
        </c:ser>
        <c:ser>
          <c:idx val="1"/>
          <c:order val="1"/>
          <c:tx>
            <c:strRef>
              <c:f>'סיכום נתונים '!$J$2</c:f>
              <c:strCache>
                <c:ptCount val="1"/>
                <c:pt idx="0">
                  <c:v>עובדי הוראה </c:v>
                </c:pt>
              </c:strCache>
            </c:strRef>
          </c:tx>
          <c:invertIfNegative val="0"/>
          <c:cat>
            <c:multiLvlStrRef>
              <c:f>'סיכום נתונים '!$G$3:$H$37</c:f>
              <c:multiLvlStrCache>
                <c:ptCount val="35"/>
                <c:lvl>
                  <c:pt idx="1">
                    <c:v>חדרה</c:v>
                  </c:pt>
                  <c:pt idx="2">
                    <c:v>רחובות</c:v>
                  </c:pt>
                  <c:pt idx="5">
                    <c:v>אלעד</c:v>
                  </c:pt>
                  <c:pt idx="6">
                    <c:v>דרום השרון</c:v>
                  </c:pt>
                  <c:pt idx="8">
                    <c:v>ראשון לציון</c:v>
                  </c:pt>
                  <c:pt idx="9">
                    <c:v>רמלה</c:v>
                  </c:pt>
                  <c:pt idx="10">
                    <c:v>בת ים</c:v>
                  </c:pt>
                  <c:pt idx="11">
                    <c:v>אור יהודה</c:v>
                  </c:pt>
                  <c:pt idx="12">
                    <c:v>תל אביב</c:v>
                  </c:pt>
                  <c:pt idx="13">
                    <c:v>בני ברק</c:v>
                  </c:pt>
                  <c:pt idx="14">
                    <c:v>חולון</c:v>
                  </c:pt>
                  <c:pt idx="15">
                    <c:v>ירושלים</c:v>
                  </c:pt>
                  <c:pt idx="16">
                    <c:v>קרית יערים</c:v>
                  </c:pt>
                  <c:pt idx="17">
                    <c:v>בית שמש</c:v>
                  </c:pt>
                  <c:pt idx="19">
                    <c:v>מודיעין</c:v>
                  </c:pt>
                  <c:pt idx="22">
                    <c:v>מודיעין עילית</c:v>
                  </c:pt>
                  <c:pt idx="23">
                    <c:v>בית אריה</c:v>
                  </c:pt>
                  <c:pt idx="24">
                    <c:v>מגילות</c:v>
                  </c:pt>
                  <c:pt idx="25">
                    <c:v>מטה יהודה</c:v>
                  </c:pt>
                  <c:pt idx="26">
                    <c:v>גבעת זאב</c:v>
                  </c:pt>
                  <c:pt idx="27">
                    <c:v>כסייפה</c:v>
                  </c:pt>
                  <c:pt idx="28">
                    <c:v>רהט</c:v>
                  </c:pt>
                  <c:pt idx="29">
                    <c:v>שדרות</c:v>
                  </c:pt>
                  <c:pt idx="30">
                    <c:v>ערערה</c:v>
                  </c:pt>
                  <c:pt idx="31">
                    <c:v>אלקאסום</c:v>
                  </c:pt>
                  <c:pt idx="32">
                    <c:v>חורה</c:v>
                  </c:pt>
                  <c:pt idx="33">
                    <c:v>אשדוד</c:v>
                  </c:pt>
                  <c:pt idx="34">
                    <c:v>באר שבע</c:v>
                  </c:pt>
                </c:lvl>
                <c:lvl>
                  <c:pt idx="0">
                    <c:v>צפון</c:v>
                  </c:pt>
                  <c:pt idx="1">
                    <c:v>חיפה</c:v>
                  </c:pt>
                  <c:pt idx="2">
                    <c:v>מרכז</c:v>
                  </c:pt>
                  <c:pt idx="10">
                    <c:v>תל אביב</c:v>
                  </c:pt>
                  <c:pt idx="15">
                    <c:v>ירושלים + מנח"י</c:v>
                  </c:pt>
                  <c:pt idx="27">
                    <c:v>דרום</c:v>
                  </c:pt>
                </c:lvl>
              </c:multiLvlStrCache>
            </c:multiLvlStrRef>
          </c:cat>
          <c:val>
            <c:numRef>
              <c:f>'סיכום נתונים '!$J$3:$J$37</c:f>
              <c:numCache>
                <c:formatCode>General</c:formatCode>
                <c:ptCount val="35"/>
                <c:pt idx="1">
                  <c:v>1</c:v>
                </c:pt>
                <c:pt idx="2">
                  <c:v>4</c:v>
                </c:pt>
                <c:pt idx="8">
                  <c:v>1</c:v>
                </c:pt>
                <c:pt idx="12">
                  <c:v>1</c:v>
                </c:pt>
                <c:pt idx="13">
                  <c:v>1</c:v>
                </c:pt>
                <c:pt idx="15">
                  <c:v>25</c:v>
                </c:pt>
                <c:pt idx="17">
                  <c:v>2</c:v>
                </c:pt>
                <c:pt idx="19">
                  <c:v>1</c:v>
                </c:pt>
                <c:pt idx="23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2</c:v>
                </c:pt>
                <c:pt idx="3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F9-4B67-A365-4C4DBF828AD7}"/>
            </c:ext>
          </c:extLst>
        </c:ser>
        <c:ser>
          <c:idx val="2"/>
          <c:order val="2"/>
          <c:tx>
            <c:strRef>
              <c:f>'סיכום נתונים '!$K$2</c:f>
              <c:strCache>
                <c:ptCount val="1"/>
                <c:pt idx="0">
                  <c:v>סה"כ רשות</c:v>
                </c:pt>
              </c:strCache>
            </c:strRef>
          </c:tx>
          <c:invertIfNegative val="0"/>
          <c:cat>
            <c:multiLvlStrRef>
              <c:f>'סיכום נתונים '!$G$3:$H$37</c:f>
              <c:multiLvlStrCache>
                <c:ptCount val="35"/>
                <c:lvl>
                  <c:pt idx="1">
                    <c:v>חדרה</c:v>
                  </c:pt>
                  <c:pt idx="2">
                    <c:v>רחובות</c:v>
                  </c:pt>
                  <c:pt idx="5">
                    <c:v>אלעד</c:v>
                  </c:pt>
                  <c:pt idx="6">
                    <c:v>דרום השרון</c:v>
                  </c:pt>
                  <c:pt idx="8">
                    <c:v>ראשון לציון</c:v>
                  </c:pt>
                  <c:pt idx="9">
                    <c:v>רמלה</c:v>
                  </c:pt>
                  <c:pt idx="10">
                    <c:v>בת ים</c:v>
                  </c:pt>
                  <c:pt idx="11">
                    <c:v>אור יהודה</c:v>
                  </c:pt>
                  <c:pt idx="12">
                    <c:v>תל אביב</c:v>
                  </c:pt>
                  <c:pt idx="13">
                    <c:v>בני ברק</c:v>
                  </c:pt>
                  <c:pt idx="14">
                    <c:v>חולון</c:v>
                  </c:pt>
                  <c:pt idx="15">
                    <c:v>ירושלים</c:v>
                  </c:pt>
                  <c:pt idx="16">
                    <c:v>קרית יערים</c:v>
                  </c:pt>
                  <c:pt idx="17">
                    <c:v>בית שמש</c:v>
                  </c:pt>
                  <c:pt idx="19">
                    <c:v>מודיעין</c:v>
                  </c:pt>
                  <c:pt idx="22">
                    <c:v>מודיעין עילית</c:v>
                  </c:pt>
                  <c:pt idx="23">
                    <c:v>בית אריה</c:v>
                  </c:pt>
                  <c:pt idx="24">
                    <c:v>מגילות</c:v>
                  </c:pt>
                  <c:pt idx="25">
                    <c:v>מטה יהודה</c:v>
                  </c:pt>
                  <c:pt idx="26">
                    <c:v>גבעת זאב</c:v>
                  </c:pt>
                  <c:pt idx="27">
                    <c:v>כסייפה</c:v>
                  </c:pt>
                  <c:pt idx="28">
                    <c:v>רהט</c:v>
                  </c:pt>
                  <c:pt idx="29">
                    <c:v>שדרות</c:v>
                  </c:pt>
                  <c:pt idx="30">
                    <c:v>ערערה</c:v>
                  </c:pt>
                  <c:pt idx="31">
                    <c:v>אלקאסום</c:v>
                  </c:pt>
                  <c:pt idx="32">
                    <c:v>חורה</c:v>
                  </c:pt>
                  <c:pt idx="33">
                    <c:v>אשדוד</c:v>
                  </c:pt>
                  <c:pt idx="34">
                    <c:v>באר שבע</c:v>
                  </c:pt>
                </c:lvl>
                <c:lvl>
                  <c:pt idx="0">
                    <c:v>צפון</c:v>
                  </c:pt>
                  <c:pt idx="1">
                    <c:v>חיפה</c:v>
                  </c:pt>
                  <c:pt idx="2">
                    <c:v>מרכז</c:v>
                  </c:pt>
                  <c:pt idx="10">
                    <c:v>תל אביב</c:v>
                  </c:pt>
                  <c:pt idx="15">
                    <c:v>ירושלים + מנח"י</c:v>
                  </c:pt>
                  <c:pt idx="27">
                    <c:v>דרום</c:v>
                  </c:pt>
                </c:lvl>
              </c:multiLvlStrCache>
            </c:multiLvlStrRef>
          </c:cat>
          <c:val>
            <c:numRef>
              <c:f>'סיכום נתונים '!$K$3:$K$37</c:f>
              <c:numCache>
                <c:formatCode>General</c:formatCode>
                <c:ptCount val="35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5">
                  <c:v>1</c:v>
                </c:pt>
                <c:pt idx="6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</c:v>
                </c:pt>
                <c:pt idx="15">
                  <c:v>165</c:v>
                </c:pt>
                <c:pt idx="16">
                  <c:v>3</c:v>
                </c:pt>
                <c:pt idx="17">
                  <c:v>2</c:v>
                </c:pt>
                <c:pt idx="19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3</c:v>
                </c:pt>
                <c:pt idx="33">
                  <c:v>2</c:v>
                </c:pt>
                <c:pt idx="3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EF9-4B67-A365-4C4DBF828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357568"/>
        <c:axId val="73359360"/>
        <c:axId val="0"/>
      </c:bar3DChart>
      <c:catAx>
        <c:axId val="7335756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73359360"/>
        <c:crosses val="autoZero"/>
        <c:auto val="1"/>
        <c:lblAlgn val="ctr"/>
        <c:lblOffset val="100"/>
        <c:noMultiLvlLbl val="0"/>
      </c:catAx>
      <c:valAx>
        <c:axId val="73359360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73357568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17</xdr:row>
      <xdr:rowOff>158750</xdr:rowOff>
    </xdr:from>
    <xdr:to>
      <xdr:col>6</xdr:col>
      <xdr:colOff>6350</xdr:colOff>
      <xdr:row>36</xdr:row>
      <xdr:rowOff>88899</xdr:rowOff>
    </xdr:to>
    <xdr:graphicFrame macro="">
      <xdr:nvGraphicFramePr>
        <xdr:cNvPr id="3" name="תרשים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</xdr:row>
      <xdr:rowOff>28575</xdr:rowOff>
    </xdr:from>
    <xdr:to>
      <xdr:col>13</xdr:col>
      <xdr:colOff>1143000</xdr:colOff>
      <xdr:row>16</xdr:row>
      <xdr:rowOff>104775</xdr:rowOff>
    </xdr:to>
    <xdr:graphicFrame macro="">
      <xdr:nvGraphicFramePr>
        <xdr:cNvPr id="4" name="תרשים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603251</xdr:colOff>
      <xdr:row>17</xdr:row>
      <xdr:rowOff>174624</xdr:rowOff>
    </xdr:from>
    <xdr:to>
      <xdr:col>13</xdr:col>
      <xdr:colOff>1143000</xdr:colOff>
      <xdr:row>35</xdr:row>
      <xdr:rowOff>165099</xdr:rowOff>
    </xdr:to>
    <xdr:graphicFrame macro="">
      <xdr:nvGraphicFramePr>
        <xdr:cNvPr id="5" name="תרשים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973666</xdr:colOff>
      <xdr:row>40</xdr:row>
      <xdr:rowOff>31750</xdr:rowOff>
    </xdr:from>
    <xdr:to>
      <xdr:col>4</xdr:col>
      <xdr:colOff>1134533</xdr:colOff>
      <xdr:row>61</xdr:row>
      <xdr:rowOff>158750</xdr:rowOff>
    </xdr:to>
    <xdr:graphicFrame macro="">
      <xdr:nvGraphicFramePr>
        <xdr:cNvPr id="7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812800</xdr:colOff>
      <xdr:row>40</xdr:row>
      <xdr:rowOff>48682</xdr:rowOff>
    </xdr:from>
    <xdr:to>
      <xdr:col>13</xdr:col>
      <xdr:colOff>969434</xdr:colOff>
      <xdr:row>62</xdr:row>
      <xdr:rowOff>105832</xdr:rowOff>
    </xdr:to>
    <xdr:graphicFrame macro="">
      <xdr:nvGraphicFramePr>
        <xdr:cNvPr id="8" name="תרשים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465652</xdr:colOff>
      <xdr:row>73</xdr:row>
      <xdr:rowOff>152317</xdr:rowOff>
    </xdr:from>
    <xdr:to>
      <xdr:col>6</xdr:col>
      <xdr:colOff>825485</xdr:colOff>
      <xdr:row>98</xdr:row>
      <xdr:rowOff>116417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412563848" y="13339150"/>
          <a:ext cx="7471833" cy="4462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rightToLeft="1" zoomScaleNormal="100" workbookViewId="0">
      <selection activeCell="F14" sqref="F14"/>
    </sheetView>
  </sheetViews>
  <sheetFormatPr defaultColWidth="8.625" defaultRowHeight="18" customHeight="1" x14ac:dyDescent="0.2"/>
  <cols>
    <col min="1" max="1" width="12" style="18" customWidth="1"/>
    <col min="2" max="3" width="8.625" style="12"/>
    <col min="4" max="4" width="19.625" style="12" bestFit="1" customWidth="1"/>
    <col min="5" max="5" width="8.625" style="208"/>
    <col min="6" max="6" width="4.625" style="12" customWidth="1"/>
    <col min="7" max="7" width="8.125" style="12" customWidth="1"/>
    <col min="8" max="8" width="11.625" style="18" customWidth="1"/>
    <col min="9" max="9" width="11.875" style="12" customWidth="1"/>
    <col min="10" max="10" width="10.625" style="12" customWidth="1"/>
    <col min="11" max="11" width="9.875" style="12" customWidth="1"/>
    <col min="12" max="12" width="9.375" style="18" customWidth="1"/>
    <col min="13" max="13" width="8.625" style="12"/>
    <col min="14" max="15" width="14.875" style="12" bestFit="1" customWidth="1"/>
    <col min="16" max="16384" width="8.625" style="12"/>
  </cols>
  <sheetData>
    <row r="1" spans="1:14" s="18" customFormat="1" ht="18" customHeight="1" x14ac:dyDescent="0.2">
      <c r="A1" s="235" t="s">
        <v>106</v>
      </c>
      <c r="B1" s="235"/>
      <c r="C1" s="235"/>
      <c r="D1" s="235"/>
      <c r="E1" s="235"/>
      <c r="G1" s="248" t="s">
        <v>230</v>
      </c>
      <c r="H1" s="249"/>
      <c r="I1" s="249"/>
      <c r="J1" s="249"/>
      <c r="K1" s="249"/>
      <c r="L1" s="250"/>
      <c r="M1" s="246" t="s">
        <v>118</v>
      </c>
      <c r="N1" s="247">
        <v>43867.479166666664</v>
      </c>
    </row>
    <row r="2" spans="1:14" ht="18" customHeight="1" thickBot="1" x14ac:dyDescent="0.25">
      <c r="A2" s="203" t="s">
        <v>4</v>
      </c>
      <c r="B2" s="203" t="s">
        <v>108</v>
      </c>
      <c r="C2" s="203" t="s">
        <v>159</v>
      </c>
      <c r="D2" s="202" t="s">
        <v>109</v>
      </c>
      <c r="E2" s="66" t="s">
        <v>231</v>
      </c>
      <c r="G2" s="63" t="s">
        <v>4</v>
      </c>
      <c r="H2" s="72" t="s">
        <v>0</v>
      </c>
      <c r="I2" s="61" t="s">
        <v>121</v>
      </c>
      <c r="J2" s="61" t="s">
        <v>120</v>
      </c>
      <c r="K2" s="74" t="s">
        <v>232</v>
      </c>
      <c r="L2" s="64" t="s">
        <v>231</v>
      </c>
      <c r="M2" s="246"/>
      <c r="N2" s="247"/>
    </row>
    <row r="3" spans="1:14" ht="18" customHeight="1" thickBot="1" x14ac:dyDescent="0.25">
      <c r="A3" s="80" t="s">
        <v>11</v>
      </c>
      <c r="B3" s="80" t="s">
        <v>238</v>
      </c>
      <c r="C3" s="80">
        <v>1</v>
      </c>
      <c r="D3" s="209" t="s">
        <v>239</v>
      </c>
      <c r="E3" s="210">
        <f>SUM(C3)</f>
        <v>1</v>
      </c>
      <c r="G3" s="112" t="s">
        <v>10</v>
      </c>
      <c r="H3" s="113"/>
      <c r="I3" s="114"/>
      <c r="J3" s="114"/>
      <c r="K3" s="115">
        <f>I3+J3</f>
        <v>0</v>
      </c>
      <c r="L3" s="116">
        <f>K3</f>
        <v>0</v>
      </c>
      <c r="M3" s="246"/>
      <c r="N3" s="247"/>
    </row>
    <row r="4" spans="1:14" ht="18" customHeight="1" thickBot="1" x14ac:dyDescent="0.25">
      <c r="A4" s="237" t="s">
        <v>12</v>
      </c>
      <c r="B4" s="80"/>
      <c r="C4" s="80"/>
      <c r="D4" s="209"/>
      <c r="E4" s="238">
        <f>SUM(C4:C5)</f>
        <v>0</v>
      </c>
      <c r="G4" s="112" t="s">
        <v>11</v>
      </c>
      <c r="H4" s="113" t="s">
        <v>238</v>
      </c>
      <c r="I4" s="117">
        <v>1</v>
      </c>
      <c r="J4" s="117">
        <v>1</v>
      </c>
      <c r="K4" s="115">
        <f t="shared" ref="K4:K37" si="0">I4+J4</f>
        <v>2</v>
      </c>
      <c r="L4" s="116">
        <f>K4</f>
        <v>2</v>
      </c>
    </row>
    <row r="5" spans="1:14" ht="18" customHeight="1" x14ac:dyDescent="0.2">
      <c r="A5" s="237"/>
      <c r="B5" s="204"/>
      <c r="C5" s="204"/>
      <c r="D5" s="7"/>
      <c r="E5" s="238"/>
      <c r="G5" s="242" t="s">
        <v>12</v>
      </c>
      <c r="H5" s="118" t="s">
        <v>63</v>
      </c>
      <c r="I5" s="119">
        <v>3</v>
      </c>
      <c r="J5" s="119">
        <v>4</v>
      </c>
      <c r="K5" s="120">
        <f t="shared" si="0"/>
        <v>7</v>
      </c>
      <c r="L5" s="239">
        <f>SUM(K5:K12)</f>
        <v>12</v>
      </c>
    </row>
    <row r="6" spans="1:14" ht="18" customHeight="1" x14ac:dyDescent="0.2">
      <c r="A6" s="227" t="s">
        <v>26</v>
      </c>
      <c r="B6" s="227" t="s">
        <v>26</v>
      </c>
      <c r="C6" s="227">
        <v>1</v>
      </c>
      <c r="D6" s="7" t="s">
        <v>457</v>
      </c>
      <c r="E6" s="226">
        <v>1</v>
      </c>
      <c r="G6" s="243"/>
      <c r="H6" s="111"/>
      <c r="I6" s="229"/>
      <c r="J6" s="229"/>
      <c r="K6" s="195"/>
      <c r="L6" s="240"/>
    </row>
    <row r="7" spans="1:14" ht="18" customHeight="1" x14ac:dyDescent="0.2">
      <c r="A7" s="227"/>
      <c r="B7" s="227" t="s">
        <v>56</v>
      </c>
      <c r="C7" s="227">
        <v>1</v>
      </c>
      <c r="D7" s="7" t="s">
        <v>80</v>
      </c>
      <c r="E7" s="226">
        <v>1</v>
      </c>
      <c r="G7" s="243"/>
      <c r="H7" s="111"/>
      <c r="I7" s="229"/>
      <c r="J7" s="229"/>
      <c r="K7" s="195"/>
      <c r="L7" s="240"/>
    </row>
    <row r="8" spans="1:14" ht="18" customHeight="1" x14ac:dyDescent="0.2">
      <c r="A8" s="204"/>
      <c r="B8" s="204" t="s">
        <v>26</v>
      </c>
      <c r="C8" s="204">
        <v>1</v>
      </c>
      <c r="D8" s="7" t="s">
        <v>322</v>
      </c>
      <c r="E8" s="210">
        <f>SUM(C8)</f>
        <v>1</v>
      </c>
      <c r="G8" s="243"/>
      <c r="H8" s="19" t="s">
        <v>107</v>
      </c>
      <c r="I8" s="11">
        <v>1</v>
      </c>
      <c r="J8" s="11"/>
      <c r="K8" s="62">
        <f t="shared" si="0"/>
        <v>1</v>
      </c>
      <c r="L8" s="240"/>
    </row>
    <row r="9" spans="1:14" ht="18" customHeight="1" x14ac:dyDescent="0.2">
      <c r="A9" s="237" t="s">
        <v>14</v>
      </c>
      <c r="B9" s="237" t="s">
        <v>14</v>
      </c>
      <c r="C9" s="204">
        <v>1</v>
      </c>
      <c r="D9" s="7" t="s">
        <v>110</v>
      </c>
      <c r="E9" s="238">
        <f>SUM(C9:C18)</f>
        <v>10</v>
      </c>
      <c r="G9" s="243"/>
      <c r="H9" s="19" t="s">
        <v>64</v>
      </c>
      <c r="I9" s="11">
        <v>2</v>
      </c>
      <c r="J9" s="11"/>
      <c r="K9" s="62">
        <f t="shared" si="0"/>
        <v>2</v>
      </c>
      <c r="L9" s="240"/>
    </row>
    <row r="10" spans="1:14" ht="18" customHeight="1" x14ac:dyDescent="0.2">
      <c r="A10" s="237"/>
      <c r="B10" s="237"/>
      <c r="C10" s="227">
        <v>1</v>
      </c>
      <c r="D10" s="7" t="s">
        <v>461</v>
      </c>
      <c r="E10" s="238"/>
      <c r="G10" s="243"/>
      <c r="H10" s="19"/>
      <c r="I10" s="11"/>
      <c r="J10" s="11"/>
      <c r="K10" s="62"/>
      <c r="L10" s="240"/>
    </row>
    <row r="11" spans="1:14" ht="18" customHeight="1" x14ac:dyDescent="0.2">
      <c r="A11" s="237"/>
      <c r="B11" s="237"/>
      <c r="C11" s="204">
        <v>1</v>
      </c>
      <c r="D11" s="7" t="s">
        <v>319</v>
      </c>
      <c r="E11" s="238"/>
      <c r="G11" s="243"/>
      <c r="H11" s="19" t="s">
        <v>65</v>
      </c>
      <c r="I11" s="11"/>
      <c r="J11" s="11">
        <v>1</v>
      </c>
      <c r="K11" s="62">
        <f t="shared" si="0"/>
        <v>1</v>
      </c>
      <c r="L11" s="240"/>
    </row>
    <row r="12" spans="1:14" ht="18" customHeight="1" thickBot="1" x14ac:dyDescent="0.25">
      <c r="A12" s="237"/>
      <c r="B12" s="237"/>
      <c r="C12" s="204">
        <v>1</v>
      </c>
      <c r="D12" s="7" t="s">
        <v>350</v>
      </c>
      <c r="E12" s="238"/>
      <c r="G12" s="244"/>
      <c r="H12" s="121" t="s">
        <v>22</v>
      </c>
      <c r="I12" s="122">
        <v>1</v>
      </c>
      <c r="J12" s="122"/>
      <c r="K12" s="21">
        <f t="shared" si="0"/>
        <v>1</v>
      </c>
      <c r="L12" s="241"/>
    </row>
    <row r="13" spans="1:14" ht="18" customHeight="1" x14ac:dyDescent="0.2">
      <c r="A13" s="237"/>
      <c r="B13" s="237"/>
      <c r="C13" s="204">
        <v>1</v>
      </c>
      <c r="D13" s="7" t="s">
        <v>351</v>
      </c>
      <c r="E13" s="238"/>
      <c r="G13" s="242" t="s">
        <v>26</v>
      </c>
      <c r="H13" s="118" t="s">
        <v>33</v>
      </c>
      <c r="I13" s="119">
        <v>4</v>
      </c>
      <c r="J13" s="119"/>
      <c r="K13" s="120">
        <f t="shared" si="0"/>
        <v>4</v>
      </c>
      <c r="L13" s="239">
        <f>SUM(K13:K17)</f>
        <v>20</v>
      </c>
    </row>
    <row r="14" spans="1:14" ht="18" customHeight="1" x14ac:dyDescent="0.2">
      <c r="A14" s="237"/>
      <c r="B14" s="237"/>
      <c r="C14" s="204">
        <v>1</v>
      </c>
      <c r="D14" s="7" t="s">
        <v>355</v>
      </c>
      <c r="E14" s="238"/>
      <c r="G14" s="243"/>
      <c r="H14" s="19" t="s">
        <v>38</v>
      </c>
      <c r="I14" s="11">
        <v>2</v>
      </c>
      <c r="J14" s="11"/>
      <c r="K14" s="62">
        <f t="shared" si="0"/>
        <v>2</v>
      </c>
      <c r="L14" s="240"/>
    </row>
    <row r="15" spans="1:14" ht="18" customHeight="1" x14ac:dyDescent="0.2">
      <c r="A15" s="237"/>
      <c r="B15" s="237"/>
      <c r="C15" s="204">
        <v>1</v>
      </c>
      <c r="D15" s="7" t="s">
        <v>352</v>
      </c>
      <c r="E15" s="238"/>
      <c r="G15" s="243"/>
      <c r="H15" s="19" t="s">
        <v>26</v>
      </c>
      <c r="I15" s="11">
        <v>6</v>
      </c>
      <c r="J15" s="11">
        <v>1</v>
      </c>
      <c r="K15" s="62">
        <f t="shared" si="0"/>
        <v>7</v>
      </c>
      <c r="L15" s="240"/>
    </row>
    <row r="16" spans="1:14" ht="18" customHeight="1" x14ac:dyDescent="0.2">
      <c r="A16" s="237"/>
      <c r="B16" s="237"/>
      <c r="C16" s="204">
        <v>1</v>
      </c>
      <c r="D16" s="7" t="s">
        <v>214</v>
      </c>
      <c r="E16" s="238"/>
      <c r="G16" s="243"/>
      <c r="H16" s="19" t="s">
        <v>28</v>
      </c>
      <c r="I16" s="11">
        <v>5</v>
      </c>
      <c r="J16" s="11">
        <v>1</v>
      </c>
      <c r="K16" s="62">
        <f t="shared" si="0"/>
        <v>6</v>
      </c>
      <c r="L16" s="240"/>
    </row>
    <row r="17" spans="1:12" ht="18" customHeight="1" thickBot="1" x14ac:dyDescent="0.25">
      <c r="A17" s="237"/>
      <c r="B17" s="204" t="s">
        <v>179</v>
      </c>
      <c r="C17" s="204">
        <v>1</v>
      </c>
      <c r="D17" s="7" t="s">
        <v>180</v>
      </c>
      <c r="E17" s="238"/>
      <c r="G17" s="244"/>
      <c r="H17" s="121" t="s">
        <v>56</v>
      </c>
      <c r="I17" s="122">
        <v>1</v>
      </c>
      <c r="J17" s="122"/>
      <c r="K17" s="21">
        <f t="shared" si="0"/>
        <v>1</v>
      </c>
      <c r="L17" s="241"/>
    </row>
    <row r="18" spans="1:12" ht="18" customHeight="1" x14ac:dyDescent="0.2">
      <c r="A18" s="237"/>
      <c r="B18" s="204" t="s">
        <v>221</v>
      </c>
      <c r="C18" s="204">
        <v>1</v>
      </c>
      <c r="D18" s="204" t="s">
        <v>318</v>
      </c>
      <c r="E18" s="238"/>
      <c r="G18" s="242" t="s">
        <v>229</v>
      </c>
      <c r="H18" s="118" t="s">
        <v>14</v>
      </c>
      <c r="I18" s="119">
        <v>140</v>
      </c>
      <c r="J18" s="119">
        <v>25</v>
      </c>
      <c r="K18" s="120">
        <f t="shared" si="0"/>
        <v>165</v>
      </c>
      <c r="L18" s="239">
        <f>SUM(K18:K29)</f>
        <v>176</v>
      </c>
    </row>
    <row r="19" spans="1:12" ht="18" customHeight="1" x14ac:dyDescent="0.2">
      <c r="A19" s="237" t="s">
        <v>15</v>
      </c>
      <c r="B19" s="204" t="s">
        <v>289</v>
      </c>
      <c r="C19" s="204">
        <v>1</v>
      </c>
      <c r="D19" s="7" t="s">
        <v>290</v>
      </c>
      <c r="E19" s="238">
        <f>SUM(C19:C26)</f>
        <v>8</v>
      </c>
      <c r="G19" s="243"/>
      <c r="H19" s="19" t="s">
        <v>182</v>
      </c>
      <c r="I19" s="11">
        <v>3</v>
      </c>
      <c r="J19" s="11"/>
      <c r="K19" s="62">
        <f t="shared" si="0"/>
        <v>3</v>
      </c>
      <c r="L19" s="240"/>
    </row>
    <row r="20" spans="1:12" ht="18" customHeight="1" x14ac:dyDescent="0.2">
      <c r="A20" s="237"/>
      <c r="B20" s="204" t="s">
        <v>370</v>
      </c>
      <c r="C20" s="204">
        <v>1</v>
      </c>
      <c r="D20" s="7" t="s">
        <v>373</v>
      </c>
      <c r="E20" s="238"/>
      <c r="G20" s="243"/>
      <c r="H20" s="19" t="s">
        <v>66</v>
      </c>
      <c r="I20" s="11"/>
      <c r="J20" s="11">
        <v>2</v>
      </c>
      <c r="K20" s="62">
        <f t="shared" si="0"/>
        <v>2</v>
      </c>
      <c r="L20" s="240"/>
    </row>
    <row r="21" spans="1:12" ht="18" customHeight="1" x14ac:dyDescent="0.2">
      <c r="A21" s="237"/>
      <c r="B21" s="227" t="s">
        <v>335</v>
      </c>
      <c r="C21" s="227">
        <v>1</v>
      </c>
      <c r="D21" s="7" t="s">
        <v>312</v>
      </c>
      <c r="E21" s="238"/>
      <c r="G21" s="243"/>
      <c r="H21" s="19"/>
      <c r="I21" s="11"/>
      <c r="J21" s="11"/>
      <c r="K21" s="62"/>
      <c r="L21" s="240"/>
    </row>
    <row r="22" spans="1:12" ht="18" customHeight="1" x14ac:dyDescent="0.2">
      <c r="A22" s="237"/>
      <c r="B22" s="204" t="s">
        <v>335</v>
      </c>
      <c r="C22" s="204">
        <v>1</v>
      </c>
      <c r="D22" s="7" t="s">
        <v>344</v>
      </c>
      <c r="E22" s="238"/>
      <c r="G22" s="243"/>
      <c r="H22" s="19" t="s">
        <v>67</v>
      </c>
      <c r="I22" s="11"/>
      <c r="J22" s="11">
        <v>1</v>
      </c>
      <c r="K22" s="62">
        <f t="shared" si="0"/>
        <v>1</v>
      </c>
      <c r="L22" s="240"/>
    </row>
    <row r="23" spans="1:12" ht="18" customHeight="1" x14ac:dyDescent="0.2">
      <c r="A23" s="237"/>
      <c r="B23" s="227" t="s">
        <v>292</v>
      </c>
      <c r="C23" s="227">
        <v>1</v>
      </c>
      <c r="D23" s="7" t="s">
        <v>436</v>
      </c>
      <c r="E23" s="238"/>
      <c r="G23" s="243"/>
      <c r="H23" s="19"/>
      <c r="I23" s="11"/>
      <c r="J23" s="11"/>
      <c r="K23" s="62"/>
      <c r="L23" s="240"/>
    </row>
    <row r="24" spans="1:12" ht="18" customHeight="1" x14ac:dyDescent="0.2">
      <c r="A24" s="237"/>
      <c r="B24" s="227" t="s">
        <v>292</v>
      </c>
      <c r="C24" s="227">
        <v>1</v>
      </c>
      <c r="D24" s="7" t="s">
        <v>437</v>
      </c>
      <c r="E24" s="238"/>
      <c r="G24" s="243"/>
      <c r="H24" s="19"/>
      <c r="I24" s="11"/>
      <c r="J24" s="11"/>
      <c r="K24" s="62"/>
      <c r="L24" s="240"/>
    </row>
    <row r="25" spans="1:12" ht="18" customHeight="1" x14ac:dyDescent="0.2">
      <c r="A25" s="237"/>
      <c r="B25" s="204" t="s">
        <v>356</v>
      </c>
      <c r="C25" s="204">
        <v>1</v>
      </c>
      <c r="D25" s="7" t="s">
        <v>358</v>
      </c>
      <c r="E25" s="238"/>
      <c r="G25" s="243"/>
      <c r="H25" s="19" t="s">
        <v>255</v>
      </c>
      <c r="I25" s="11">
        <v>1</v>
      </c>
      <c r="J25" s="11"/>
      <c r="K25" s="62">
        <f t="shared" si="0"/>
        <v>1</v>
      </c>
      <c r="L25" s="240"/>
    </row>
    <row r="26" spans="1:12" ht="18" customHeight="1" x14ac:dyDescent="0.2">
      <c r="A26" s="237"/>
      <c r="B26" s="204" t="s">
        <v>137</v>
      </c>
      <c r="C26" s="204">
        <v>1</v>
      </c>
      <c r="D26" s="7" t="s">
        <v>152</v>
      </c>
      <c r="E26" s="238"/>
      <c r="G26" s="243"/>
      <c r="H26" s="19" t="s">
        <v>68</v>
      </c>
      <c r="I26" s="11"/>
      <c r="J26" s="11">
        <v>1</v>
      </c>
      <c r="K26" s="62">
        <f t="shared" si="0"/>
        <v>1</v>
      </c>
      <c r="L26" s="240"/>
    </row>
    <row r="27" spans="1:12" ht="18" customHeight="1" x14ac:dyDescent="0.2">
      <c r="A27" s="60" t="s">
        <v>9</v>
      </c>
      <c r="B27" s="245">
        <f>SUM(C3:C26)</f>
        <v>22</v>
      </c>
      <c r="C27" s="245"/>
      <c r="D27" s="245"/>
      <c r="E27" s="245"/>
      <c r="G27" s="243"/>
      <c r="H27" s="19" t="s">
        <v>221</v>
      </c>
      <c r="I27" s="11">
        <v>1</v>
      </c>
      <c r="J27" s="11"/>
      <c r="K27" s="62">
        <v>1</v>
      </c>
      <c r="L27" s="240"/>
    </row>
    <row r="28" spans="1:12" ht="18" customHeight="1" x14ac:dyDescent="0.2">
      <c r="A28" s="57"/>
      <c r="B28" s="57"/>
      <c r="C28" s="57"/>
      <c r="D28" s="57"/>
      <c r="G28" s="243"/>
      <c r="H28" s="19" t="s">
        <v>241</v>
      </c>
      <c r="I28" s="11">
        <v>1</v>
      </c>
      <c r="J28" s="11"/>
      <c r="K28" s="62">
        <f t="shared" si="0"/>
        <v>1</v>
      </c>
      <c r="L28" s="240"/>
    </row>
    <row r="29" spans="1:12" ht="18" customHeight="1" thickBot="1" x14ac:dyDescent="0.25">
      <c r="A29" s="235" t="s">
        <v>111</v>
      </c>
      <c r="B29" s="235"/>
      <c r="C29" s="235"/>
      <c r="D29" s="235"/>
      <c r="E29" s="235"/>
      <c r="G29" s="244"/>
      <c r="H29" s="121" t="s">
        <v>179</v>
      </c>
      <c r="I29" s="122"/>
      <c r="J29" s="122">
        <v>1</v>
      </c>
      <c r="K29" s="21">
        <f t="shared" si="0"/>
        <v>1</v>
      </c>
      <c r="L29" s="241"/>
    </row>
    <row r="30" spans="1:12" ht="18" customHeight="1" x14ac:dyDescent="0.2">
      <c r="A30" s="203" t="s">
        <v>4</v>
      </c>
      <c r="B30" s="203" t="s">
        <v>108</v>
      </c>
      <c r="C30" s="203"/>
      <c r="D30" s="203" t="s">
        <v>109</v>
      </c>
      <c r="E30" s="211" t="s">
        <v>231</v>
      </c>
      <c r="G30" s="217" t="s">
        <v>15</v>
      </c>
      <c r="H30" s="118" t="s">
        <v>50</v>
      </c>
      <c r="I30" s="119"/>
      <c r="J30" s="119">
        <v>1</v>
      </c>
      <c r="K30" s="120">
        <f t="shared" si="0"/>
        <v>1</v>
      </c>
      <c r="L30" s="239">
        <f>SUM(K30:K37)</f>
        <v>14</v>
      </c>
    </row>
    <row r="31" spans="1:12" ht="18" customHeight="1" x14ac:dyDescent="0.2">
      <c r="A31" s="204" t="s">
        <v>12</v>
      </c>
      <c r="B31" s="204" t="s">
        <v>65</v>
      </c>
      <c r="C31" s="204">
        <v>1</v>
      </c>
      <c r="D31" s="13" t="s">
        <v>113</v>
      </c>
      <c r="E31" s="212">
        <f>SUM(C31)</f>
        <v>1</v>
      </c>
      <c r="G31" s="218"/>
      <c r="H31" s="220" t="s">
        <v>285</v>
      </c>
      <c r="I31" s="216">
        <v>1</v>
      </c>
      <c r="J31" s="216">
        <v>1</v>
      </c>
      <c r="K31" s="195">
        <f>SUM(I31:J31)</f>
        <v>2</v>
      </c>
      <c r="L31" s="240"/>
    </row>
    <row r="32" spans="1:12" ht="18" customHeight="1" x14ac:dyDescent="0.2">
      <c r="A32" s="237" t="s">
        <v>112</v>
      </c>
      <c r="B32" s="204" t="s">
        <v>26</v>
      </c>
      <c r="C32" s="204">
        <v>1</v>
      </c>
      <c r="D32" s="13" t="s">
        <v>114</v>
      </c>
      <c r="E32" s="236">
        <f>SUM(C32:C35)</f>
        <v>5</v>
      </c>
      <c r="G32" s="218"/>
      <c r="H32" s="220" t="s">
        <v>370</v>
      </c>
      <c r="I32" s="216">
        <v>1</v>
      </c>
      <c r="J32" s="216"/>
      <c r="K32" s="195">
        <f>SUM(I32:J32)</f>
        <v>1</v>
      </c>
      <c r="L32" s="240"/>
    </row>
    <row r="33" spans="1:12" ht="18" customHeight="1" x14ac:dyDescent="0.2">
      <c r="A33" s="237"/>
      <c r="B33" s="204" t="s">
        <v>38</v>
      </c>
      <c r="C33" s="204">
        <v>1</v>
      </c>
      <c r="D33" s="13" t="s">
        <v>115</v>
      </c>
      <c r="E33" s="236"/>
      <c r="G33" s="218"/>
      <c r="H33" s="220" t="s">
        <v>356</v>
      </c>
      <c r="I33" s="216"/>
      <c r="J33" s="216">
        <v>1</v>
      </c>
      <c r="K33" s="195">
        <f>SUM(I33:J33)</f>
        <v>1</v>
      </c>
      <c r="L33" s="240"/>
    </row>
    <row r="34" spans="1:12" ht="18" customHeight="1" x14ac:dyDescent="0.2">
      <c r="A34" s="237"/>
      <c r="B34" s="204" t="s">
        <v>33</v>
      </c>
      <c r="C34" s="204">
        <v>1</v>
      </c>
      <c r="D34" s="13" t="s">
        <v>116</v>
      </c>
      <c r="E34" s="236"/>
      <c r="G34" s="218"/>
      <c r="H34" s="220" t="s">
        <v>103</v>
      </c>
      <c r="I34" s="216"/>
      <c r="J34" s="216">
        <v>1</v>
      </c>
      <c r="K34" s="195">
        <f>SUM(I34:J34)</f>
        <v>1</v>
      </c>
      <c r="L34" s="240"/>
    </row>
    <row r="35" spans="1:12" ht="18" customHeight="1" x14ac:dyDescent="0.2">
      <c r="A35" s="237"/>
      <c r="B35" s="204" t="s">
        <v>28</v>
      </c>
      <c r="C35" s="204">
        <v>2</v>
      </c>
      <c r="D35" s="13" t="s">
        <v>117</v>
      </c>
      <c r="E35" s="236"/>
      <c r="G35" s="218"/>
      <c r="H35" s="111" t="s">
        <v>292</v>
      </c>
      <c r="I35" s="159"/>
      <c r="J35" s="159">
        <v>3</v>
      </c>
      <c r="K35" s="195">
        <v>3</v>
      </c>
      <c r="L35" s="240"/>
    </row>
    <row r="36" spans="1:12" ht="18" customHeight="1" x14ac:dyDescent="0.2">
      <c r="A36" s="204" t="s">
        <v>14</v>
      </c>
      <c r="B36" s="204" t="s">
        <v>14</v>
      </c>
      <c r="C36" s="204">
        <v>1</v>
      </c>
      <c r="D36" s="13" t="s">
        <v>244</v>
      </c>
      <c r="E36" s="212">
        <v>1</v>
      </c>
      <c r="G36" s="218"/>
      <c r="H36" s="19" t="s">
        <v>245</v>
      </c>
      <c r="I36" s="11"/>
      <c r="J36" s="11">
        <v>2</v>
      </c>
      <c r="K36" s="62">
        <f t="shared" si="0"/>
        <v>2</v>
      </c>
      <c r="L36" s="240"/>
    </row>
    <row r="37" spans="1:12" ht="18" customHeight="1" thickBot="1" x14ac:dyDescent="0.25">
      <c r="A37" s="237" t="s">
        <v>15</v>
      </c>
      <c r="B37" s="204" t="s">
        <v>245</v>
      </c>
      <c r="C37" s="204">
        <v>1</v>
      </c>
      <c r="D37" s="13" t="s">
        <v>336</v>
      </c>
      <c r="E37" s="236">
        <f>SUM(C37:C41)</f>
        <v>8</v>
      </c>
      <c r="G37" s="219"/>
      <c r="H37" s="121" t="s">
        <v>150</v>
      </c>
      <c r="I37" s="122">
        <v>2</v>
      </c>
      <c r="J37" s="122">
        <v>1</v>
      </c>
      <c r="K37" s="21">
        <f t="shared" si="0"/>
        <v>3</v>
      </c>
      <c r="L37" s="241"/>
    </row>
    <row r="38" spans="1:12" ht="18" customHeight="1" thickBot="1" x14ac:dyDescent="0.25">
      <c r="A38" s="237"/>
      <c r="B38" s="204" t="s">
        <v>340</v>
      </c>
      <c r="C38" s="204">
        <v>3</v>
      </c>
      <c r="D38" s="13" t="s">
        <v>341</v>
      </c>
      <c r="E38" s="236"/>
      <c r="G38" s="123" t="s">
        <v>9</v>
      </c>
      <c r="H38" s="124"/>
      <c r="I38" s="124">
        <f>SUM(I3:I37)</f>
        <v>176</v>
      </c>
      <c r="J38" s="124">
        <f>SUM(J3:J37)</f>
        <v>48</v>
      </c>
      <c r="K38" s="214">
        <f>SUM(K3:K37)</f>
        <v>224</v>
      </c>
      <c r="L38" s="215"/>
    </row>
    <row r="39" spans="1:12" ht="18" customHeight="1" x14ac:dyDescent="0.2">
      <c r="A39" s="237"/>
      <c r="B39" s="204" t="s">
        <v>337</v>
      </c>
      <c r="C39" s="204">
        <v>1</v>
      </c>
      <c r="D39" s="13" t="s">
        <v>338</v>
      </c>
      <c r="E39" s="236"/>
    </row>
    <row r="40" spans="1:12" ht="18" customHeight="1" thickBot="1" x14ac:dyDescent="0.25">
      <c r="A40" s="237"/>
      <c r="B40" s="227" t="s">
        <v>335</v>
      </c>
      <c r="C40" s="227">
        <v>2</v>
      </c>
      <c r="D40" s="13" t="s">
        <v>450</v>
      </c>
      <c r="E40" s="236"/>
    </row>
    <row r="41" spans="1:12" ht="18" customHeight="1" x14ac:dyDescent="0.2">
      <c r="A41" s="237"/>
      <c r="B41" s="204" t="s">
        <v>335</v>
      </c>
      <c r="C41" s="204">
        <v>1</v>
      </c>
      <c r="D41" s="13" t="s">
        <v>339</v>
      </c>
      <c r="E41" s="236"/>
      <c r="G41" s="248" t="s">
        <v>119</v>
      </c>
      <c r="H41" s="249"/>
      <c r="I41" s="249"/>
      <c r="J41" s="249"/>
      <c r="K41" s="250"/>
    </row>
    <row r="42" spans="1:12" ht="18" customHeight="1" thickBot="1" x14ac:dyDescent="0.25">
      <c r="A42" s="203" t="s">
        <v>9</v>
      </c>
      <c r="B42" s="235">
        <f>SUM(C31:C41)</f>
        <v>15</v>
      </c>
      <c r="C42" s="235"/>
      <c r="D42" s="235"/>
      <c r="E42" s="235"/>
      <c r="G42" s="29" t="s">
        <v>69</v>
      </c>
      <c r="H42" s="30" t="s">
        <v>6</v>
      </c>
      <c r="I42" s="30" t="s">
        <v>7</v>
      </c>
      <c r="J42" s="30" t="s">
        <v>8</v>
      </c>
      <c r="K42" s="31" t="s">
        <v>9</v>
      </c>
    </row>
    <row r="43" spans="1:12" ht="18" customHeight="1" thickTop="1" x14ac:dyDescent="0.2">
      <c r="G43" s="73" t="s">
        <v>5</v>
      </c>
      <c r="H43" s="79">
        <f>'פירוט תלמידים חולים'!J3</f>
        <v>9</v>
      </c>
      <c r="I43" s="79">
        <v>31</v>
      </c>
      <c r="J43" s="79">
        <v>136</v>
      </c>
      <c r="K43" s="160">
        <f>SUM(H43:J43)</f>
        <v>176</v>
      </c>
    </row>
    <row r="44" spans="1:12" ht="18" customHeight="1" x14ac:dyDescent="0.2">
      <c r="G44" s="75" t="s">
        <v>281</v>
      </c>
      <c r="H44" s="79">
        <f>'פירוט עו"ה חולים'!B39</f>
        <v>6</v>
      </c>
      <c r="I44" s="79">
        <v>21</v>
      </c>
      <c r="J44" s="79">
        <f>'פירוט עו"ה חולים'!D39</f>
        <v>21</v>
      </c>
      <c r="K44" s="125">
        <v>48</v>
      </c>
    </row>
    <row r="45" spans="1:12" ht="18" customHeight="1" thickBot="1" x14ac:dyDescent="0.25">
      <c r="G45" s="20" t="s">
        <v>9</v>
      </c>
      <c r="H45" s="21">
        <f>SUM(H43:H44)</f>
        <v>15</v>
      </c>
      <c r="I45" s="21">
        <f>SUM(I43:I44)</f>
        <v>52</v>
      </c>
      <c r="J45" s="21">
        <f>SUM(J43:J44)</f>
        <v>157</v>
      </c>
      <c r="K45" s="22">
        <f>SUM(K43:K44)</f>
        <v>224</v>
      </c>
    </row>
    <row r="46" spans="1:12" ht="18" customHeight="1" thickBot="1" x14ac:dyDescent="0.25"/>
    <row r="47" spans="1:12" ht="18" customHeight="1" x14ac:dyDescent="0.2">
      <c r="G47" s="248" t="s">
        <v>149</v>
      </c>
      <c r="H47" s="249"/>
      <c r="I47" s="249"/>
      <c r="J47" s="250"/>
    </row>
    <row r="48" spans="1:12" ht="18" customHeight="1" thickBot="1" x14ac:dyDescent="0.25">
      <c r="G48" s="29" t="s">
        <v>4</v>
      </c>
      <c r="H48" s="30" t="s">
        <v>5</v>
      </c>
      <c r="I48" s="30" t="s">
        <v>70</v>
      </c>
      <c r="J48" s="31" t="s">
        <v>9</v>
      </c>
    </row>
    <row r="49" spans="7:10" ht="18" customHeight="1" thickTop="1" x14ac:dyDescent="0.2">
      <c r="G49" s="51" t="s">
        <v>10</v>
      </c>
      <c r="H49" s="32">
        <v>10</v>
      </c>
      <c r="I49" s="32">
        <v>2</v>
      </c>
      <c r="J49" s="37">
        <f>H49+I49</f>
        <v>12</v>
      </c>
    </row>
    <row r="50" spans="7:10" ht="18" customHeight="1" x14ac:dyDescent="0.2">
      <c r="G50" s="52" t="s">
        <v>11</v>
      </c>
      <c r="H50" s="33">
        <v>474</v>
      </c>
      <c r="I50" s="33">
        <v>31</v>
      </c>
      <c r="J50" s="37">
        <f t="shared" ref="J50" si="1">H50+I50</f>
        <v>505</v>
      </c>
    </row>
    <row r="51" spans="7:10" ht="18" customHeight="1" x14ac:dyDescent="0.2">
      <c r="G51" s="53" t="s">
        <v>12</v>
      </c>
      <c r="H51" s="33">
        <v>184</v>
      </c>
      <c r="I51" s="33">
        <v>33</v>
      </c>
      <c r="J51" s="37">
        <f>H51+I51</f>
        <v>217</v>
      </c>
    </row>
    <row r="52" spans="7:10" ht="18" customHeight="1" x14ac:dyDescent="0.2">
      <c r="G52" s="53" t="s">
        <v>26</v>
      </c>
      <c r="H52" s="33">
        <v>583</v>
      </c>
      <c r="I52" s="33">
        <v>56</v>
      </c>
      <c r="J52" s="37">
        <f>H52+I52</f>
        <v>639</v>
      </c>
    </row>
    <row r="53" spans="7:10" ht="18" customHeight="1" x14ac:dyDescent="0.2">
      <c r="G53" s="53" t="s">
        <v>71</v>
      </c>
      <c r="H53" s="33">
        <v>2455</v>
      </c>
      <c r="I53" s="33">
        <v>348</v>
      </c>
      <c r="J53" s="37">
        <f>H53+I53</f>
        <v>2803</v>
      </c>
    </row>
    <row r="54" spans="7:10" ht="18" customHeight="1" x14ac:dyDescent="0.2">
      <c r="G54" s="53" t="s">
        <v>15</v>
      </c>
      <c r="H54" s="33">
        <v>559</v>
      </c>
      <c r="I54" s="33">
        <v>245</v>
      </c>
      <c r="J54" s="37">
        <f>H54+I54</f>
        <v>804</v>
      </c>
    </row>
    <row r="55" spans="7:10" ht="18" customHeight="1" thickBot="1" x14ac:dyDescent="0.25">
      <c r="G55" s="34" t="s">
        <v>9</v>
      </c>
      <c r="H55" s="35">
        <f>SUM(H49:H54)</f>
        <v>4265</v>
      </c>
      <c r="I55" s="35">
        <f>SUM(I49:I54)</f>
        <v>715</v>
      </c>
      <c r="J55" s="36">
        <f>SUM(J49:J54)</f>
        <v>4980</v>
      </c>
    </row>
  </sheetData>
  <mergeCells count="27">
    <mergeCell ref="M1:M3"/>
    <mergeCell ref="N1:N3"/>
    <mergeCell ref="G41:K41"/>
    <mergeCell ref="G47:J47"/>
    <mergeCell ref="G13:G17"/>
    <mergeCell ref="G1:L1"/>
    <mergeCell ref="L13:L17"/>
    <mergeCell ref="L5:L12"/>
    <mergeCell ref="L30:L37"/>
    <mergeCell ref="A1:E1"/>
    <mergeCell ref="E19:E26"/>
    <mergeCell ref="E9:E18"/>
    <mergeCell ref="L18:L29"/>
    <mergeCell ref="G5:G12"/>
    <mergeCell ref="G18:G29"/>
    <mergeCell ref="A4:A5"/>
    <mergeCell ref="A9:A18"/>
    <mergeCell ref="B9:B16"/>
    <mergeCell ref="A19:A26"/>
    <mergeCell ref="E4:E5"/>
    <mergeCell ref="B27:E27"/>
    <mergeCell ref="A29:E29"/>
    <mergeCell ref="B42:E42"/>
    <mergeCell ref="E32:E35"/>
    <mergeCell ref="E37:E41"/>
    <mergeCell ref="A32:A35"/>
    <mergeCell ref="A37:A4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&amp;L&amp;D&amp;T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"/>
  <sheetViews>
    <sheetView rightToLeft="1" topLeftCell="G25" zoomScaleNormal="100" workbookViewId="0">
      <selection activeCell="G17" sqref="G17"/>
    </sheetView>
  </sheetViews>
  <sheetFormatPr defaultColWidth="15.625" defaultRowHeight="14.25" x14ac:dyDescent="0.2"/>
  <cols>
    <col min="1" max="1" width="15.625" style="25"/>
    <col min="2" max="7" width="15.625" style="68"/>
    <col min="8" max="16384" width="15.625" style="1"/>
  </cols>
  <sheetData>
    <row r="2" spans="1:7" x14ac:dyDescent="0.2">
      <c r="A2" s="134" t="s">
        <v>123</v>
      </c>
      <c r="B2" s="135" t="s">
        <v>294</v>
      </c>
      <c r="C2" s="135" t="s">
        <v>295</v>
      </c>
      <c r="D2" s="135" t="s">
        <v>296</v>
      </c>
      <c r="E2" s="135" t="s">
        <v>297</v>
      </c>
      <c r="F2" s="135" t="s">
        <v>298</v>
      </c>
      <c r="G2" s="135" t="s">
        <v>299</v>
      </c>
    </row>
    <row r="3" spans="1:7" ht="14.1" x14ac:dyDescent="0.3">
      <c r="A3" s="24">
        <v>43970</v>
      </c>
      <c r="B3" s="107">
        <v>149</v>
      </c>
      <c r="C3" s="107">
        <v>44</v>
      </c>
      <c r="D3" s="107">
        <v>0</v>
      </c>
      <c r="E3" s="107">
        <v>0</v>
      </c>
      <c r="F3" s="107">
        <v>3</v>
      </c>
      <c r="G3" s="107">
        <v>6</v>
      </c>
    </row>
    <row r="4" spans="1:7" ht="14.1" x14ac:dyDescent="0.3">
      <c r="A4" s="24">
        <v>43971</v>
      </c>
      <c r="B4" s="107">
        <v>227</v>
      </c>
      <c r="C4" s="107">
        <v>50</v>
      </c>
      <c r="D4" s="107">
        <v>0</v>
      </c>
      <c r="E4" s="107">
        <v>0</v>
      </c>
      <c r="F4" s="107">
        <v>5</v>
      </c>
      <c r="G4" s="107">
        <v>6</v>
      </c>
    </row>
    <row r="5" spans="1:7" ht="14.1" x14ac:dyDescent="0.3">
      <c r="A5" s="24">
        <v>43972</v>
      </c>
      <c r="B5" s="107">
        <v>233</v>
      </c>
      <c r="C5" s="107">
        <v>50</v>
      </c>
      <c r="D5" s="107"/>
      <c r="E5" s="107"/>
      <c r="F5" s="107">
        <v>5</v>
      </c>
      <c r="G5" s="107">
        <v>6</v>
      </c>
    </row>
    <row r="6" spans="1:7" ht="14.1" x14ac:dyDescent="0.3">
      <c r="A6" s="24">
        <v>43975</v>
      </c>
      <c r="B6" s="107">
        <v>269</v>
      </c>
      <c r="C6" s="107">
        <v>47</v>
      </c>
      <c r="D6" s="107">
        <v>1</v>
      </c>
      <c r="E6" s="107">
        <v>8</v>
      </c>
      <c r="F6" s="107">
        <v>8</v>
      </c>
      <c r="G6" s="107">
        <v>7</v>
      </c>
    </row>
    <row r="7" spans="1:7" ht="14.1" x14ac:dyDescent="0.3">
      <c r="A7" s="24">
        <v>43976</v>
      </c>
      <c r="B7" s="107">
        <v>261</v>
      </c>
      <c r="C7" s="107">
        <v>48</v>
      </c>
      <c r="D7" s="107">
        <v>1</v>
      </c>
      <c r="E7" s="107">
        <v>8</v>
      </c>
      <c r="F7" s="107">
        <v>6</v>
      </c>
      <c r="G7" s="107">
        <v>7</v>
      </c>
    </row>
    <row r="8" spans="1:7" ht="14.1" x14ac:dyDescent="0.3">
      <c r="A8" s="24">
        <v>43977</v>
      </c>
      <c r="B8" s="107">
        <v>405</v>
      </c>
      <c r="C8" s="107">
        <v>104</v>
      </c>
      <c r="D8" s="107">
        <v>1</v>
      </c>
      <c r="E8" s="107">
        <v>8</v>
      </c>
      <c r="F8" s="107">
        <v>19</v>
      </c>
      <c r="G8" s="107">
        <v>15</v>
      </c>
    </row>
    <row r="9" spans="1:7" ht="14.1" x14ac:dyDescent="0.3">
      <c r="A9" s="24">
        <v>43978</v>
      </c>
      <c r="B9" s="107">
        <v>304</v>
      </c>
      <c r="C9" s="107">
        <v>114</v>
      </c>
      <c r="D9" s="107">
        <v>2</v>
      </c>
      <c r="E9" s="107">
        <v>8</v>
      </c>
      <c r="F9" s="107">
        <v>21</v>
      </c>
      <c r="G9" s="107">
        <v>15</v>
      </c>
    </row>
    <row r="10" spans="1:7" ht="14.1" x14ac:dyDescent="0.3">
      <c r="A10" s="24">
        <v>43979</v>
      </c>
      <c r="B10" s="107">
        <v>341</v>
      </c>
      <c r="C10" s="107">
        <v>114</v>
      </c>
      <c r="D10" s="107">
        <v>8</v>
      </c>
      <c r="E10" s="107">
        <v>10</v>
      </c>
      <c r="F10" s="107">
        <v>28</v>
      </c>
      <c r="G10" s="107">
        <v>19</v>
      </c>
    </row>
    <row r="11" spans="1:7" ht="14.1" x14ac:dyDescent="0.3">
      <c r="A11" s="24">
        <v>43980</v>
      </c>
      <c r="B11" s="107">
        <v>385</v>
      </c>
      <c r="C11" s="107">
        <v>100</v>
      </c>
      <c r="D11" s="107">
        <v>7</v>
      </c>
      <c r="E11" s="107">
        <v>10</v>
      </c>
      <c r="F11" s="107">
        <v>38</v>
      </c>
      <c r="G11" s="107">
        <v>28</v>
      </c>
    </row>
    <row r="12" spans="1:7" ht="14.1" x14ac:dyDescent="0.3">
      <c r="A12" s="24">
        <v>43981</v>
      </c>
      <c r="B12" s="107">
        <v>487</v>
      </c>
      <c r="C12" s="107">
        <v>100</v>
      </c>
      <c r="D12" s="107">
        <v>7</v>
      </c>
      <c r="E12" s="107">
        <v>10</v>
      </c>
      <c r="F12" s="107">
        <v>107</v>
      </c>
      <c r="G12" s="107">
        <v>30</v>
      </c>
    </row>
    <row r="13" spans="1:7" ht="14.1" x14ac:dyDescent="0.3">
      <c r="A13" s="24">
        <v>43982</v>
      </c>
      <c r="B13" s="107">
        <v>1407</v>
      </c>
      <c r="C13" s="107">
        <v>170</v>
      </c>
      <c r="D13" s="107">
        <v>4</v>
      </c>
      <c r="E13" s="107">
        <v>11</v>
      </c>
      <c r="F13" s="107">
        <v>141</v>
      </c>
      <c r="G13" s="107">
        <v>37</v>
      </c>
    </row>
    <row r="14" spans="1:7" ht="14.1" x14ac:dyDescent="0.3">
      <c r="A14" s="24">
        <v>43983</v>
      </c>
      <c r="B14" s="107">
        <v>5358</v>
      </c>
      <c r="C14" s="107">
        <v>854</v>
      </c>
      <c r="D14" s="107">
        <v>10</v>
      </c>
      <c r="E14" s="107">
        <v>8</v>
      </c>
      <c r="F14" s="107">
        <v>164</v>
      </c>
      <c r="G14" s="107">
        <v>42</v>
      </c>
    </row>
    <row r="39" spans="2:14" ht="18" customHeight="1" x14ac:dyDescent="0.2">
      <c r="B39" s="311" t="s">
        <v>235</v>
      </c>
      <c r="C39" s="311"/>
      <c r="D39" s="311"/>
      <c r="E39" s="311"/>
      <c r="F39" s="192"/>
      <c r="G39" s="192"/>
      <c r="H39" s="311" t="s">
        <v>230</v>
      </c>
      <c r="I39" s="311"/>
      <c r="J39" s="311"/>
      <c r="K39" s="311"/>
      <c r="L39" s="311"/>
      <c r="M39" s="311"/>
      <c r="N39" s="311"/>
    </row>
  </sheetData>
  <sortState ref="A3:G20">
    <sortCondition ref="A1"/>
  </sortState>
  <mergeCells count="2">
    <mergeCell ref="H39:N39"/>
    <mergeCell ref="B39:E39"/>
  </mergeCells>
  <pageMargins left="0.7" right="0.7" top="0.75" bottom="0.75" header="0.3" footer="0.3"/>
  <pageSetup paperSize="9" scale="96" orientation="landscape" verticalDpi="0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rightToLeft="1" topLeftCell="A10" zoomScaleNormal="100" workbookViewId="0">
      <selection activeCell="J45" sqref="J45"/>
    </sheetView>
  </sheetViews>
  <sheetFormatPr defaultColWidth="10.625" defaultRowHeight="12" customHeight="1" x14ac:dyDescent="0.2"/>
  <cols>
    <col min="1" max="1" width="6.375" style="1" bestFit="1" customWidth="1"/>
    <col min="2" max="2" width="10.625" style="1"/>
    <col min="3" max="3" width="19.75" style="45" bestFit="1" customWidth="1"/>
    <col min="4" max="4" width="7.875" style="1" bestFit="1" customWidth="1"/>
    <col min="5" max="5" width="4.125" style="1" bestFit="1" customWidth="1"/>
    <col min="6" max="6" width="6.625" style="1" bestFit="1" customWidth="1"/>
    <col min="7" max="7" width="5.375" style="1" bestFit="1" customWidth="1"/>
    <col min="8" max="8" width="17.5" style="1" bestFit="1" customWidth="1"/>
    <col min="9" max="9" width="10.625" style="1"/>
    <col min="10" max="10" width="7.875" style="1" bestFit="1" customWidth="1"/>
    <col min="11" max="11" width="4.125" style="1" bestFit="1" customWidth="1"/>
    <col min="12" max="12" width="6.625" style="1" bestFit="1" customWidth="1"/>
    <col min="13" max="13" width="4.875" style="1" bestFit="1" customWidth="1"/>
    <col min="14" max="14" width="10.625" style="1"/>
    <col min="15" max="15" width="20.625" style="1" bestFit="1" customWidth="1"/>
    <col min="16" max="16384" width="10.625" style="1"/>
  </cols>
  <sheetData>
    <row r="1" spans="1:13" s="17" customFormat="1" ht="12" customHeight="1" x14ac:dyDescent="0.2">
      <c r="A1" s="251" t="s">
        <v>4</v>
      </c>
      <c r="B1" s="278" t="s">
        <v>0</v>
      </c>
      <c r="C1" s="282" t="s">
        <v>72</v>
      </c>
      <c r="D1" s="278" t="s">
        <v>283</v>
      </c>
      <c r="E1" s="278"/>
      <c r="F1" s="279"/>
      <c r="G1" s="161" t="s">
        <v>233</v>
      </c>
      <c r="H1" s="280" t="s">
        <v>58</v>
      </c>
      <c r="J1" s="270" t="s">
        <v>243</v>
      </c>
      <c r="K1" s="271"/>
      <c r="L1" s="271"/>
      <c r="M1" s="272"/>
    </row>
    <row r="2" spans="1:13" ht="12" customHeight="1" x14ac:dyDescent="0.2">
      <c r="A2" s="252"/>
      <c r="B2" s="235"/>
      <c r="C2" s="283"/>
      <c r="D2" s="155" t="s">
        <v>6</v>
      </c>
      <c r="E2" s="155" t="s">
        <v>7</v>
      </c>
      <c r="F2" s="156" t="s">
        <v>8</v>
      </c>
      <c r="G2" s="69" t="s">
        <v>234</v>
      </c>
      <c r="H2" s="281"/>
      <c r="J2" s="15" t="s">
        <v>6</v>
      </c>
      <c r="K2" s="15" t="s">
        <v>7</v>
      </c>
      <c r="L2" s="15" t="s">
        <v>8</v>
      </c>
      <c r="M2" s="15" t="s">
        <v>9</v>
      </c>
    </row>
    <row r="3" spans="1:13" ht="12" customHeight="1" x14ac:dyDescent="0.2">
      <c r="A3" s="162" t="s">
        <v>11</v>
      </c>
      <c r="B3" s="80" t="s">
        <v>238</v>
      </c>
      <c r="C3" s="89" t="s">
        <v>239</v>
      </c>
      <c r="D3" s="80"/>
      <c r="E3" s="80"/>
      <c r="F3" s="81">
        <v>1</v>
      </c>
      <c r="G3" s="83">
        <v>1</v>
      </c>
      <c r="H3" s="163"/>
      <c r="J3" s="77">
        <v>9</v>
      </c>
      <c r="K3" s="77">
        <v>29</v>
      </c>
      <c r="L3" s="77">
        <v>133</v>
      </c>
      <c r="M3" s="77">
        <f>J3+K3+L3</f>
        <v>171</v>
      </c>
    </row>
    <row r="4" spans="1:13" ht="12" customHeight="1" x14ac:dyDescent="0.2">
      <c r="A4" s="259" t="s">
        <v>12</v>
      </c>
      <c r="B4" s="265" t="s">
        <v>63</v>
      </c>
      <c r="C4" s="89" t="s">
        <v>74</v>
      </c>
      <c r="D4" s="80"/>
      <c r="E4" s="80">
        <v>2</v>
      </c>
      <c r="F4" s="80"/>
      <c r="G4" s="276">
        <f>SUM(D4:F8)</f>
        <v>7</v>
      </c>
      <c r="H4" s="164"/>
    </row>
    <row r="5" spans="1:13" ht="12" customHeight="1" x14ac:dyDescent="0.2">
      <c r="A5" s="260"/>
      <c r="B5" s="266"/>
      <c r="C5" s="89" t="s">
        <v>249</v>
      </c>
      <c r="D5" s="80"/>
      <c r="E5" s="80">
        <v>1</v>
      </c>
      <c r="F5" s="80"/>
      <c r="G5" s="276"/>
      <c r="H5" s="164"/>
    </row>
    <row r="6" spans="1:13" ht="12" customHeight="1" x14ac:dyDescent="0.2">
      <c r="A6" s="260"/>
      <c r="B6" s="154" t="s">
        <v>107</v>
      </c>
      <c r="C6" s="90" t="s">
        <v>257</v>
      </c>
      <c r="D6" s="54"/>
      <c r="E6" s="54"/>
      <c r="F6" s="54">
        <v>1</v>
      </c>
      <c r="G6" s="276"/>
      <c r="H6" s="164"/>
    </row>
    <row r="7" spans="1:13" ht="12" customHeight="1" x14ac:dyDescent="0.2">
      <c r="A7" s="260"/>
      <c r="B7" s="82" t="s">
        <v>64</v>
      </c>
      <c r="C7" s="89" t="s">
        <v>75</v>
      </c>
      <c r="D7" s="80"/>
      <c r="E7" s="80">
        <v>2</v>
      </c>
      <c r="F7" s="80"/>
      <c r="G7" s="276"/>
      <c r="H7" s="164"/>
    </row>
    <row r="8" spans="1:13" ht="12" customHeight="1" x14ac:dyDescent="0.2">
      <c r="A8" s="261"/>
      <c r="B8" s="82" t="s">
        <v>22</v>
      </c>
      <c r="C8" s="89" t="s">
        <v>21</v>
      </c>
      <c r="D8" s="80">
        <v>1</v>
      </c>
      <c r="E8" s="80"/>
      <c r="F8" s="80"/>
      <c r="G8" s="277"/>
      <c r="H8" s="164"/>
    </row>
    <row r="9" spans="1:13" ht="12" customHeight="1" x14ac:dyDescent="0.2">
      <c r="A9" s="257" t="s">
        <v>26</v>
      </c>
      <c r="B9" s="273"/>
      <c r="C9" s="65" t="s">
        <v>160</v>
      </c>
      <c r="D9" s="38">
        <v>1</v>
      </c>
      <c r="E9" s="38"/>
      <c r="F9" s="38"/>
      <c r="G9" s="268">
        <f>SUM(D9:F24)</f>
        <v>19</v>
      </c>
      <c r="H9" s="144"/>
    </row>
    <row r="10" spans="1:13" ht="12" customHeight="1" x14ac:dyDescent="0.2">
      <c r="A10" s="257"/>
      <c r="B10" s="273"/>
      <c r="C10" s="65" t="s">
        <v>35</v>
      </c>
      <c r="D10" s="38"/>
      <c r="E10" s="38"/>
      <c r="F10" s="38">
        <v>1</v>
      </c>
      <c r="G10" s="268"/>
      <c r="H10" s="144"/>
    </row>
    <row r="11" spans="1:13" ht="12" customHeight="1" x14ac:dyDescent="0.2">
      <c r="A11" s="257"/>
      <c r="B11" s="274"/>
      <c r="C11" s="65" t="s">
        <v>55</v>
      </c>
      <c r="D11" s="38"/>
      <c r="E11" s="38"/>
      <c r="F11" s="38">
        <v>1</v>
      </c>
      <c r="G11" s="268"/>
      <c r="H11" s="144"/>
    </row>
    <row r="12" spans="1:13" ht="12" customHeight="1" x14ac:dyDescent="0.2">
      <c r="A12" s="257"/>
      <c r="B12" s="275" t="s">
        <v>38</v>
      </c>
      <c r="C12" s="65" t="s">
        <v>76</v>
      </c>
      <c r="D12" s="38"/>
      <c r="E12" s="38">
        <v>1</v>
      </c>
      <c r="F12" s="38"/>
      <c r="G12" s="268"/>
      <c r="H12" s="144"/>
    </row>
    <row r="13" spans="1:13" ht="12" customHeight="1" x14ac:dyDescent="0.2">
      <c r="A13" s="257"/>
      <c r="B13" s="274"/>
      <c r="C13" s="65" t="s">
        <v>197</v>
      </c>
      <c r="D13" s="38">
        <v>1</v>
      </c>
      <c r="E13" s="38"/>
      <c r="F13" s="38"/>
      <c r="G13" s="268"/>
      <c r="H13" s="144"/>
    </row>
    <row r="14" spans="1:13" ht="12" customHeight="1" x14ac:dyDescent="0.2">
      <c r="A14" s="257"/>
      <c r="B14" s="275" t="s">
        <v>26</v>
      </c>
      <c r="C14" s="65" t="s">
        <v>77</v>
      </c>
      <c r="D14" s="38">
        <v>1</v>
      </c>
      <c r="E14" s="38"/>
      <c r="F14" s="38"/>
      <c r="G14" s="268"/>
      <c r="H14" s="144"/>
    </row>
    <row r="15" spans="1:13" ht="12" customHeight="1" x14ac:dyDescent="0.2">
      <c r="A15" s="257"/>
      <c r="B15" s="273"/>
      <c r="C15" s="65" t="s">
        <v>457</v>
      </c>
      <c r="D15" s="38"/>
      <c r="E15" s="38">
        <v>1</v>
      </c>
      <c r="F15" s="38"/>
      <c r="G15" s="268"/>
      <c r="H15" s="144"/>
    </row>
    <row r="16" spans="1:13" ht="12" customHeight="1" x14ac:dyDescent="0.2">
      <c r="A16" s="257"/>
      <c r="B16" s="273"/>
      <c r="C16" s="65" t="s">
        <v>252</v>
      </c>
      <c r="D16" s="38"/>
      <c r="E16" s="38">
        <v>1</v>
      </c>
      <c r="F16" s="38"/>
      <c r="G16" s="268"/>
      <c r="H16" s="144"/>
    </row>
    <row r="17" spans="1:8" ht="12" customHeight="1" x14ac:dyDescent="0.2">
      <c r="A17" s="257"/>
      <c r="B17" s="273"/>
      <c r="C17" s="65" t="s">
        <v>161</v>
      </c>
      <c r="D17" s="38"/>
      <c r="E17" s="38">
        <v>1</v>
      </c>
      <c r="F17" s="38"/>
      <c r="G17" s="268"/>
      <c r="H17" s="144"/>
    </row>
    <row r="18" spans="1:8" ht="12" customHeight="1" x14ac:dyDescent="0.2">
      <c r="A18" s="257"/>
      <c r="B18" s="273"/>
      <c r="C18" s="65" t="s">
        <v>320</v>
      </c>
      <c r="D18" s="38"/>
      <c r="E18" s="38">
        <v>2</v>
      </c>
      <c r="F18" s="38"/>
      <c r="G18" s="268"/>
      <c r="H18" s="144" t="s">
        <v>321</v>
      </c>
    </row>
    <row r="19" spans="1:8" ht="12" customHeight="1" x14ac:dyDescent="0.2">
      <c r="A19" s="257"/>
      <c r="B19" s="274"/>
      <c r="C19" s="65" t="s">
        <v>250</v>
      </c>
      <c r="D19" s="38"/>
      <c r="E19" s="38">
        <v>1</v>
      </c>
      <c r="F19" s="38"/>
      <c r="G19" s="268"/>
      <c r="H19" s="144" t="s">
        <v>253</v>
      </c>
    </row>
    <row r="20" spans="1:8" ht="12" customHeight="1" x14ac:dyDescent="0.2">
      <c r="A20" s="257"/>
      <c r="B20" s="275" t="s">
        <v>28</v>
      </c>
      <c r="C20" s="65" t="s">
        <v>78</v>
      </c>
      <c r="D20" s="38"/>
      <c r="E20" s="38">
        <v>1</v>
      </c>
      <c r="F20" s="38"/>
      <c r="G20" s="268"/>
      <c r="H20" s="144"/>
    </row>
    <row r="21" spans="1:8" ht="12" customHeight="1" x14ac:dyDescent="0.2">
      <c r="A21" s="257"/>
      <c r="B21" s="273"/>
      <c r="C21" s="65" t="s">
        <v>369</v>
      </c>
      <c r="D21" s="38"/>
      <c r="E21" s="38">
        <v>1</v>
      </c>
      <c r="F21" s="38"/>
      <c r="G21" s="268"/>
      <c r="H21" s="144"/>
    </row>
    <row r="22" spans="1:8" ht="12" customHeight="1" x14ac:dyDescent="0.2">
      <c r="A22" s="257"/>
      <c r="B22" s="273"/>
      <c r="C22" s="65" t="s">
        <v>254</v>
      </c>
      <c r="D22" s="38"/>
      <c r="E22" s="38">
        <v>2</v>
      </c>
      <c r="F22" s="38"/>
      <c r="G22" s="268"/>
      <c r="H22" s="144"/>
    </row>
    <row r="23" spans="1:8" ht="12" customHeight="1" x14ac:dyDescent="0.2">
      <c r="A23" s="257"/>
      <c r="B23" s="274"/>
      <c r="C23" s="65" t="s">
        <v>79</v>
      </c>
      <c r="D23" s="38">
        <v>1</v>
      </c>
      <c r="E23" s="38"/>
      <c r="F23" s="38"/>
      <c r="G23" s="268"/>
      <c r="H23" s="144" t="s">
        <v>61</v>
      </c>
    </row>
    <row r="24" spans="1:8" ht="12" customHeight="1" x14ac:dyDescent="0.2">
      <c r="A24" s="258"/>
      <c r="B24" s="79" t="s">
        <v>56</v>
      </c>
      <c r="C24" s="65" t="s">
        <v>80</v>
      </c>
      <c r="D24" s="38"/>
      <c r="E24" s="38"/>
      <c r="F24" s="38">
        <v>2</v>
      </c>
      <c r="G24" s="269"/>
      <c r="H24" s="144"/>
    </row>
    <row r="25" spans="1:8" ht="12" customHeight="1" x14ac:dyDescent="0.2">
      <c r="A25" s="256" t="s">
        <v>14</v>
      </c>
      <c r="B25" s="262" t="s">
        <v>227</v>
      </c>
      <c r="C25" s="65" t="s">
        <v>81</v>
      </c>
      <c r="D25" s="38"/>
      <c r="E25" s="38"/>
      <c r="F25" s="38">
        <v>116</v>
      </c>
      <c r="G25" s="267">
        <f>SUM(D25:F48)</f>
        <v>146</v>
      </c>
      <c r="H25" s="144" t="s">
        <v>82</v>
      </c>
    </row>
    <row r="26" spans="1:8" ht="12" customHeight="1" x14ac:dyDescent="0.2">
      <c r="A26" s="257"/>
      <c r="B26" s="263"/>
      <c r="C26" s="65" t="s">
        <v>198</v>
      </c>
      <c r="D26" s="38"/>
      <c r="E26" s="38"/>
      <c r="F26" s="38">
        <v>2</v>
      </c>
      <c r="G26" s="268"/>
      <c r="H26" s="144" t="s">
        <v>82</v>
      </c>
    </row>
    <row r="27" spans="1:8" ht="12" customHeight="1" x14ac:dyDescent="0.2">
      <c r="A27" s="257"/>
      <c r="B27" s="263"/>
      <c r="C27" s="65" t="s">
        <v>83</v>
      </c>
      <c r="D27" s="38"/>
      <c r="E27" s="38"/>
      <c r="F27" s="38">
        <v>2</v>
      </c>
      <c r="G27" s="268"/>
      <c r="H27" s="144" t="s">
        <v>82</v>
      </c>
    </row>
    <row r="28" spans="1:8" ht="12" customHeight="1" x14ac:dyDescent="0.2">
      <c r="A28" s="257"/>
      <c r="B28" s="263"/>
      <c r="C28" s="65" t="s">
        <v>84</v>
      </c>
      <c r="D28" s="38">
        <v>1</v>
      </c>
      <c r="E28" s="38"/>
      <c r="F28" s="38"/>
      <c r="G28" s="268"/>
      <c r="H28" s="144"/>
    </row>
    <row r="29" spans="1:8" ht="12" customHeight="1" x14ac:dyDescent="0.2">
      <c r="A29" s="257"/>
      <c r="B29" s="263"/>
      <c r="C29" s="65" t="s">
        <v>85</v>
      </c>
      <c r="D29" s="38"/>
      <c r="E29" s="38"/>
      <c r="F29" s="38">
        <v>1</v>
      </c>
      <c r="G29" s="268"/>
      <c r="H29" s="144"/>
    </row>
    <row r="30" spans="1:8" ht="12" customHeight="1" x14ac:dyDescent="0.2">
      <c r="A30" s="257"/>
      <c r="B30" s="263"/>
      <c r="C30" s="65" t="s">
        <v>199</v>
      </c>
      <c r="D30" s="38"/>
      <c r="E30" s="38"/>
      <c r="F30" s="38">
        <v>1</v>
      </c>
      <c r="G30" s="268"/>
      <c r="H30" s="144"/>
    </row>
    <row r="31" spans="1:8" ht="12" customHeight="1" x14ac:dyDescent="0.2">
      <c r="A31" s="257"/>
      <c r="B31" s="263"/>
      <c r="C31" s="65" t="s">
        <v>86</v>
      </c>
      <c r="D31" s="38"/>
      <c r="E31" s="38"/>
      <c r="F31" s="38">
        <v>1</v>
      </c>
      <c r="G31" s="268"/>
      <c r="H31" s="144"/>
    </row>
    <row r="32" spans="1:8" ht="12" customHeight="1" x14ac:dyDescent="0.2">
      <c r="A32" s="257"/>
      <c r="B32" s="263"/>
      <c r="C32" s="65" t="s">
        <v>304</v>
      </c>
      <c r="D32" s="38"/>
      <c r="E32" s="38">
        <v>2</v>
      </c>
      <c r="F32" s="38"/>
      <c r="G32" s="268"/>
      <c r="H32" s="144"/>
    </row>
    <row r="33" spans="1:14" ht="12" customHeight="1" x14ac:dyDescent="0.2">
      <c r="A33" s="257"/>
      <c r="B33" s="263"/>
      <c r="C33" s="65" t="s">
        <v>166</v>
      </c>
      <c r="D33" s="38"/>
      <c r="E33" s="38"/>
      <c r="F33" s="38">
        <v>1</v>
      </c>
      <c r="G33" s="268"/>
      <c r="H33" s="144"/>
    </row>
    <row r="34" spans="1:14" ht="12" customHeight="1" x14ac:dyDescent="0.2">
      <c r="A34" s="257"/>
      <c r="B34" s="263"/>
      <c r="C34" s="65" t="s">
        <v>195</v>
      </c>
      <c r="D34" s="38"/>
      <c r="E34" s="38"/>
      <c r="F34" s="38">
        <v>1</v>
      </c>
      <c r="G34" s="268"/>
      <c r="H34" s="144"/>
      <c r="K34" s="5"/>
      <c r="L34" s="5"/>
      <c r="M34" s="5"/>
      <c r="N34" s="5"/>
    </row>
    <row r="35" spans="1:14" ht="12" customHeight="1" x14ac:dyDescent="0.2">
      <c r="A35" s="257"/>
      <c r="B35" s="263"/>
      <c r="C35" s="65" t="s">
        <v>196</v>
      </c>
      <c r="D35" s="38"/>
      <c r="E35" s="38">
        <v>1</v>
      </c>
      <c r="F35" s="38"/>
      <c r="G35" s="268"/>
      <c r="H35" s="144"/>
      <c r="K35" s="5"/>
      <c r="L35" s="5"/>
      <c r="M35" s="5"/>
      <c r="N35" s="5"/>
    </row>
    <row r="36" spans="1:14" ht="12" customHeight="1" x14ac:dyDescent="0.2">
      <c r="A36" s="257"/>
      <c r="B36" s="263"/>
      <c r="C36" s="65" t="s">
        <v>186</v>
      </c>
      <c r="D36" s="38"/>
      <c r="E36" s="38">
        <v>2</v>
      </c>
      <c r="F36" s="38"/>
      <c r="G36" s="268"/>
      <c r="H36" s="144"/>
      <c r="K36" s="5"/>
      <c r="L36" s="5"/>
      <c r="M36" s="5"/>
      <c r="N36" s="5"/>
    </row>
    <row r="37" spans="1:14" ht="12" customHeight="1" x14ac:dyDescent="0.2">
      <c r="A37" s="257"/>
      <c r="B37" s="263"/>
      <c r="C37" s="65" t="s">
        <v>173</v>
      </c>
      <c r="D37" s="38"/>
      <c r="E37" s="38">
        <v>1</v>
      </c>
      <c r="F37" s="38"/>
      <c r="G37" s="268"/>
      <c r="H37" s="144"/>
      <c r="K37" s="5"/>
      <c r="L37" s="5"/>
      <c r="M37" s="5"/>
      <c r="N37" s="5"/>
    </row>
    <row r="38" spans="1:14" ht="12" customHeight="1" x14ac:dyDescent="0.2">
      <c r="A38" s="257"/>
      <c r="B38" s="263"/>
      <c r="C38" s="65" t="s">
        <v>240</v>
      </c>
      <c r="D38" s="38">
        <v>1</v>
      </c>
      <c r="E38" s="38"/>
      <c r="F38" s="38"/>
      <c r="G38" s="268"/>
      <c r="H38" s="144"/>
      <c r="K38" s="5"/>
      <c r="L38" s="5"/>
      <c r="M38" s="5"/>
      <c r="N38" s="5"/>
    </row>
    <row r="39" spans="1:14" ht="12" customHeight="1" x14ac:dyDescent="0.2">
      <c r="A39" s="257"/>
      <c r="B39" s="263"/>
      <c r="C39" s="65" t="s">
        <v>308</v>
      </c>
      <c r="D39" s="38"/>
      <c r="E39" s="38">
        <v>1</v>
      </c>
      <c r="F39" s="38"/>
      <c r="G39" s="268"/>
      <c r="H39" s="144"/>
      <c r="K39" s="5"/>
      <c r="L39" s="5"/>
      <c r="M39" s="5"/>
      <c r="N39" s="5"/>
    </row>
    <row r="40" spans="1:14" ht="12" customHeight="1" x14ac:dyDescent="0.2">
      <c r="A40" s="257"/>
      <c r="B40" s="263"/>
      <c r="C40" s="65" t="s">
        <v>187</v>
      </c>
      <c r="D40" s="38"/>
      <c r="E40" s="38">
        <v>1</v>
      </c>
      <c r="F40" s="38"/>
      <c r="G40" s="268"/>
      <c r="H40" s="144"/>
      <c r="K40" s="5"/>
      <c r="L40" s="5"/>
      <c r="M40" s="5"/>
      <c r="N40" s="5"/>
    </row>
    <row r="41" spans="1:14" ht="12" customHeight="1" x14ac:dyDescent="0.2">
      <c r="A41" s="257"/>
      <c r="B41" s="263"/>
      <c r="C41" s="65" t="s">
        <v>189</v>
      </c>
      <c r="D41" s="38"/>
      <c r="E41" s="38">
        <v>2</v>
      </c>
      <c r="F41" s="38"/>
      <c r="G41" s="268"/>
      <c r="H41" s="144"/>
      <c r="K41" s="5"/>
      <c r="L41" s="5"/>
      <c r="M41" s="5"/>
      <c r="N41" s="5"/>
    </row>
    <row r="42" spans="1:14" ht="12" customHeight="1" x14ac:dyDescent="0.2">
      <c r="A42" s="257"/>
      <c r="B42" s="263"/>
      <c r="C42" s="65" t="s">
        <v>191</v>
      </c>
      <c r="D42" s="38">
        <v>1</v>
      </c>
      <c r="E42" s="38"/>
      <c r="F42" s="38"/>
      <c r="G42" s="268"/>
      <c r="H42" s="144"/>
      <c r="K42" s="5"/>
      <c r="L42" s="5"/>
      <c r="M42" s="5"/>
      <c r="N42" s="5"/>
    </row>
    <row r="43" spans="1:14" ht="12" customHeight="1" x14ac:dyDescent="0.2">
      <c r="A43" s="257"/>
      <c r="B43" s="263"/>
      <c r="C43" s="90" t="s">
        <v>461</v>
      </c>
      <c r="D43" s="54"/>
      <c r="E43" s="54"/>
      <c r="F43" s="54">
        <v>1</v>
      </c>
      <c r="G43" s="268"/>
      <c r="H43" s="165"/>
      <c r="K43" s="5"/>
      <c r="L43" s="5"/>
      <c r="M43" s="5"/>
      <c r="N43" s="5"/>
    </row>
    <row r="44" spans="1:14" ht="12" customHeight="1" x14ac:dyDescent="0.2">
      <c r="A44" s="257"/>
      <c r="B44" s="264"/>
      <c r="C44" s="90" t="s">
        <v>194</v>
      </c>
      <c r="D44" s="54"/>
      <c r="E44" s="54">
        <v>1</v>
      </c>
      <c r="F44" s="54"/>
      <c r="G44" s="268"/>
      <c r="H44" s="165"/>
      <c r="K44" s="5"/>
      <c r="L44" s="5"/>
      <c r="M44" s="5"/>
      <c r="N44" s="5"/>
    </row>
    <row r="45" spans="1:14" ht="12" customHeight="1" x14ac:dyDescent="0.2">
      <c r="A45" s="257"/>
      <c r="B45" s="154" t="s">
        <v>255</v>
      </c>
      <c r="C45" s="90" t="s">
        <v>256</v>
      </c>
      <c r="D45" s="54"/>
      <c r="E45" s="54">
        <v>1</v>
      </c>
      <c r="F45" s="54"/>
      <c r="G45" s="268"/>
      <c r="H45" s="165"/>
      <c r="K45" s="5"/>
      <c r="L45" s="5"/>
      <c r="M45" s="5"/>
      <c r="N45" s="5"/>
    </row>
    <row r="46" spans="1:14" ht="12" customHeight="1" x14ac:dyDescent="0.2">
      <c r="A46" s="257"/>
      <c r="B46" s="159" t="s">
        <v>221</v>
      </c>
      <c r="C46" s="90" t="s">
        <v>317</v>
      </c>
      <c r="D46" s="54"/>
      <c r="E46" s="54">
        <v>1</v>
      </c>
      <c r="F46" s="54"/>
      <c r="G46" s="268"/>
      <c r="H46" s="165"/>
      <c r="K46" s="5"/>
      <c r="L46" s="5"/>
      <c r="M46" s="5"/>
      <c r="N46" s="5"/>
    </row>
    <row r="47" spans="1:14" ht="12" customHeight="1" x14ac:dyDescent="0.2">
      <c r="A47" s="257"/>
      <c r="B47" s="79" t="s">
        <v>182</v>
      </c>
      <c r="C47" s="65" t="s">
        <v>258</v>
      </c>
      <c r="D47" s="38"/>
      <c r="E47" s="38">
        <v>3</v>
      </c>
      <c r="F47" s="38"/>
      <c r="G47" s="268"/>
      <c r="H47" s="144"/>
    </row>
    <row r="48" spans="1:14" ht="12" customHeight="1" x14ac:dyDescent="0.2">
      <c r="A48" s="258"/>
      <c r="B48" s="79" t="s">
        <v>241</v>
      </c>
      <c r="C48" s="65" t="s">
        <v>242</v>
      </c>
      <c r="D48" s="38">
        <v>1</v>
      </c>
      <c r="E48" s="38"/>
      <c r="F48" s="38"/>
      <c r="G48" s="269"/>
      <c r="H48" s="144"/>
    </row>
    <row r="49" spans="1:15" ht="12" customHeight="1" x14ac:dyDescent="0.2">
      <c r="A49" s="256" t="s">
        <v>15</v>
      </c>
      <c r="B49" s="79" t="s">
        <v>285</v>
      </c>
      <c r="C49" s="65" t="s">
        <v>288</v>
      </c>
      <c r="D49" s="38"/>
      <c r="E49" s="38"/>
      <c r="F49" s="38">
        <v>1</v>
      </c>
      <c r="G49" s="267">
        <f>SUM(D49:F52)</f>
        <v>4</v>
      </c>
      <c r="H49" s="144"/>
    </row>
    <row r="50" spans="1:15" ht="12" customHeight="1" x14ac:dyDescent="0.2">
      <c r="A50" s="257"/>
      <c r="B50" s="204" t="s">
        <v>370</v>
      </c>
      <c r="C50" s="65" t="s">
        <v>371</v>
      </c>
      <c r="D50" s="38"/>
      <c r="E50" s="38"/>
      <c r="F50" s="38">
        <v>1</v>
      </c>
      <c r="G50" s="268"/>
      <c r="H50" s="144"/>
    </row>
    <row r="51" spans="1:15" ht="12" customHeight="1" x14ac:dyDescent="0.2">
      <c r="A51" s="257"/>
      <c r="B51" s="197" t="s">
        <v>335</v>
      </c>
      <c r="C51" s="65" t="s">
        <v>342</v>
      </c>
      <c r="D51" s="38"/>
      <c r="E51" s="38"/>
      <c r="F51" s="38">
        <v>1</v>
      </c>
      <c r="G51" s="268"/>
      <c r="H51" s="144" t="s">
        <v>343</v>
      </c>
    </row>
    <row r="52" spans="1:15" s="17" customFormat="1" ht="12" customHeight="1" x14ac:dyDescent="0.2">
      <c r="A52" s="258"/>
      <c r="B52" s="79" t="s">
        <v>150</v>
      </c>
      <c r="C52" s="65" t="s">
        <v>151</v>
      </c>
      <c r="D52" s="38"/>
      <c r="E52" s="38"/>
      <c r="F52" s="38">
        <v>1</v>
      </c>
      <c r="G52" s="269"/>
      <c r="H52" s="144" t="s">
        <v>158</v>
      </c>
      <c r="J52" s="1"/>
      <c r="K52" s="1"/>
      <c r="L52" s="1"/>
      <c r="M52" s="1"/>
      <c r="N52" s="1"/>
      <c r="O52" s="1"/>
    </row>
    <row r="53" spans="1:15" ht="12" customHeight="1" x14ac:dyDescent="0.2">
      <c r="A53" s="253" t="s">
        <v>228</v>
      </c>
      <c r="B53" s="254"/>
      <c r="C53" s="254"/>
      <c r="D53" s="55">
        <f>SUM(D3:D52)</f>
        <v>9</v>
      </c>
      <c r="E53" s="55">
        <f>SUM(E3:E52)</f>
        <v>32</v>
      </c>
      <c r="F53" s="55">
        <f>SUM(F3:F52)</f>
        <v>136</v>
      </c>
      <c r="G53" s="55"/>
      <c r="H53" s="166"/>
    </row>
    <row r="54" spans="1:15" ht="12" customHeight="1" thickBot="1" x14ac:dyDescent="0.25">
      <c r="A54" s="96" t="s">
        <v>9</v>
      </c>
      <c r="B54" s="98"/>
      <c r="C54" s="133"/>
      <c r="D54" s="255">
        <f>D53+E53+F53</f>
        <v>177</v>
      </c>
      <c r="E54" s="255"/>
      <c r="F54" s="255"/>
      <c r="G54" s="98"/>
      <c r="H54" s="167"/>
      <c r="J54" s="17"/>
      <c r="K54" s="17"/>
      <c r="L54" s="17"/>
      <c r="M54" s="17"/>
      <c r="N54" s="17"/>
      <c r="O54" s="17"/>
    </row>
    <row r="55" spans="1:15" s="48" customFormat="1" ht="12" customHeight="1" x14ac:dyDescent="0.2">
      <c r="C55" s="91"/>
      <c r="J55" s="56"/>
      <c r="K55" s="56"/>
      <c r="L55" s="56"/>
      <c r="M55" s="56"/>
      <c r="N55" s="56"/>
      <c r="O55" s="56"/>
    </row>
    <row r="56" spans="1:15" s="48" customFormat="1" ht="12" customHeight="1" x14ac:dyDescent="0.2">
      <c r="J56" s="56"/>
      <c r="K56" s="56"/>
      <c r="L56" s="56"/>
      <c r="M56" s="56"/>
      <c r="N56" s="56"/>
      <c r="O56" s="56"/>
    </row>
    <row r="57" spans="1:15" s="48" customFormat="1" ht="12" customHeight="1" x14ac:dyDescent="0.2">
      <c r="J57" s="56"/>
      <c r="K57" s="56"/>
      <c r="L57" s="56"/>
      <c r="M57" s="56"/>
      <c r="N57" s="56"/>
      <c r="O57" s="56"/>
    </row>
    <row r="58" spans="1:15" ht="12" customHeight="1" x14ac:dyDescent="0.2">
      <c r="E58" s="57"/>
      <c r="F58" s="57"/>
      <c r="G58" s="57"/>
    </row>
    <row r="59" spans="1:15" ht="12" customHeight="1" x14ac:dyDescent="0.2">
      <c r="E59" s="57"/>
      <c r="F59" s="57"/>
      <c r="G59" s="57"/>
    </row>
    <row r="60" spans="1:15" ht="12" customHeight="1" x14ac:dyDescent="0.2">
      <c r="E60" s="58"/>
      <c r="F60" s="58"/>
      <c r="G60" s="58"/>
    </row>
  </sheetData>
  <sortState ref="A1:H50">
    <sortCondition ref="A1"/>
  </sortState>
  <mergeCells count="22">
    <mergeCell ref="G49:G52"/>
    <mergeCell ref="J1:M1"/>
    <mergeCell ref="B9:B11"/>
    <mergeCell ref="B12:B13"/>
    <mergeCell ref="B14:B19"/>
    <mergeCell ref="B20:B23"/>
    <mergeCell ref="G4:G8"/>
    <mergeCell ref="G9:G24"/>
    <mergeCell ref="G25:G48"/>
    <mergeCell ref="D1:F1"/>
    <mergeCell ref="H1:H2"/>
    <mergeCell ref="C1:C2"/>
    <mergeCell ref="B1:B2"/>
    <mergeCell ref="A1:A2"/>
    <mergeCell ref="A53:C53"/>
    <mergeCell ref="D54:F54"/>
    <mergeCell ref="A49:A52"/>
    <mergeCell ref="A4:A8"/>
    <mergeCell ref="A9:A24"/>
    <mergeCell ref="A25:A48"/>
    <mergeCell ref="B25:B44"/>
    <mergeCell ref="B4:B5"/>
  </mergeCells>
  <printOptions horizontalCentered="1"/>
  <pageMargins left="0.70866141732283472" right="0.70866141732283472" top="0.59055118110236227" bottom="0.19685039370078741" header="0.39370078740157483" footer="0.39370078740157483"/>
  <pageSetup paperSize="9" fitToHeight="0" orientation="landscape" r:id="rId1"/>
  <headerFooter>
    <oddHeader>&amp;L&amp;D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rightToLeft="1" topLeftCell="A19" workbookViewId="0">
      <selection activeCell="G39" sqref="G39"/>
    </sheetView>
  </sheetViews>
  <sheetFormatPr defaultColWidth="8.625" defaultRowHeight="14.25" x14ac:dyDescent="0.2"/>
  <cols>
    <col min="1" max="1" width="6.75" style="45" bestFit="1" customWidth="1"/>
    <col min="2" max="2" width="12" style="45" bestFit="1" customWidth="1"/>
    <col min="3" max="3" width="19" style="45" bestFit="1" customWidth="1"/>
    <col min="4" max="6" width="10.625" style="1" customWidth="1"/>
    <col min="7" max="7" width="10.625" style="45" customWidth="1"/>
    <col min="8" max="8" width="21.875" style="45" customWidth="1"/>
    <col min="9" max="16384" width="8.625" style="45"/>
  </cols>
  <sheetData>
    <row r="1" spans="1:8" ht="15" x14ac:dyDescent="0.2">
      <c r="A1" s="251" t="s">
        <v>4</v>
      </c>
      <c r="B1" s="282" t="s">
        <v>0</v>
      </c>
      <c r="C1" s="278" t="s">
        <v>72</v>
      </c>
      <c r="D1" s="278" t="s">
        <v>282</v>
      </c>
      <c r="E1" s="278"/>
      <c r="F1" s="278"/>
      <c r="G1" s="158"/>
      <c r="H1" s="284" t="s">
        <v>58</v>
      </c>
    </row>
    <row r="2" spans="1:8" ht="15" x14ac:dyDescent="0.2">
      <c r="A2" s="252"/>
      <c r="B2" s="283"/>
      <c r="C2" s="235"/>
      <c r="D2" s="155" t="s">
        <v>6</v>
      </c>
      <c r="E2" s="155" t="s">
        <v>7</v>
      </c>
      <c r="F2" s="155" t="s">
        <v>8</v>
      </c>
      <c r="G2" s="60" t="s">
        <v>236</v>
      </c>
      <c r="H2" s="285"/>
    </row>
    <row r="3" spans="1:8" x14ac:dyDescent="0.2">
      <c r="A3" s="292" t="s">
        <v>12</v>
      </c>
      <c r="B3" s="7" t="s">
        <v>65</v>
      </c>
      <c r="C3" s="103" t="s">
        <v>88</v>
      </c>
      <c r="D3" s="38">
        <v>1</v>
      </c>
      <c r="E3" s="38"/>
      <c r="F3" s="38"/>
      <c r="G3" s="286">
        <f>SUM(D3:F5)</f>
        <v>5</v>
      </c>
      <c r="H3" s="93" t="s">
        <v>60</v>
      </c>
    </row>
    <row r="4" spans="1:8" x14ac:dyDescent="0.2">
      <c r="A4" s="292"/>
      <c r="B4" s="7" t="s">
        <v>247</v>
      </c>
      <c r="C4" s="103" t="s">
        <v>248</v>
      </c>
      <c r="D4" s="38"/>
      <c r="E4" s="38"/>
      <c r="F4" s="38"/>
      <c r="G4" s="286"/>
      <c r="H4" s="93"/>
    </row>
    <row r="5" spans="1:8" x14ac:dyDescent="0.2">
      <c r="A5" s="292"/>
      <c r="B5" s="7" t="s">
        <v>63</v>
      </c>
      <c r="C5" s="103" t="s">
        <v>74</v>
      </c>
      <c r="D5" s="38"/>
      <c r="E5" s="38">
        <v>4</v>
      </c>
      <c r="F5" s="38"/>
      <c r="G5" s="286"/>
      <c r="H5" s="94" t="s">
        <v>89</v>
      </c>
    </row>
    <row r="6" spans="1:8" x14ac:dyDescent="0.2">
      <c r="A6" s="224" t="s">
        <v>11</v>
      </c>
      <c r="B6" s="7" t="s">
        <v>238</v>
      </c>
      <c r="C6" s="103" t="s">
        <v>438</v>
      </c>
      <c r="D6" s="38"/>
      <c r="E6" s="38"/>
      <c r="F6" s="38">
        <v>1</v>
      </c>
      <c r="G6" s="225">
        <v>1</v>
      </c>
      <c r="H6" s="94"/>
    </row>
    <row r="7" spans="1:8" x14ac:dyDescent="0.2">
      <c r="A7" s="256" t="s">
        <v>26</v>
      </c>
      <c r="B7" s="7" t="s">
        <v>26</v>
      </c>
      <c r="C7" s="103" t="s">
        <v>163</v>
      </c>
      <c r="D7" s="38"/>
      <c r="E7" s="38">
        <v>1</v>
      </c>
      <c r="F7" s="38"/>
      <c r="G7" s="286">
        <f>SUM(D7:F8)</f>
        <v>2</v>
      </c>
      <c r="H7" s="94" t="s">
        <v>60</v>
      </c>
    </row>
    <row r="8" spans="1:8" x14ac:dyDescent="0.2">
      <c r="A8" s="258"/>
      <c r="B8" s="7" t="s">
        <v>28</v>
      </c>
      <c r="C8" s="103" t="s">
        <v>102</v>
      </c>
      <c r="D8" s="38">
        <v>1</v>
      </c>
      <c r="E8" s="38"/>
      <c r="F8" s="38"/>
      <c r="G8" s="286"/>
      <c r="H8" s="94" t="s">
        <v>60</v>
      </c>
    </row>
    <row r="9" spans="1:8" x14ac:dyDescent="0.2">
      <c r="A9" s="256" t="s">
        <v>14</v>
      </c>
      <c r="B9" s="290" t="s">
        <v>66</v>
      </c>
      <c r="C9" s="103"/>
      <c r="D9" s="38">
        <v>1</v>
      </c>
      <c r="E9" s="38"/>
      <c r="F9" s="38"/>
      <c r="G9" s="286">
        <f>SUM(D9:F23)</f>
        <v>30</v>
      </c>
      <c r="H9" s="94" t="s">
        <v>90</v>
      </c>
    </row>
    <row r="10" spans="1:8" x14ac:dyDescent="0.2">
      <c r="A10" s="257"/>
      <c r="B10" s="291"/>
      <c r="C10" s="103" t="s">
        <v>91</v>
      </c>
      <c r="D10" s="38"/>
      <c r="E10" s="38">
        <v>1</v>
      </c>
      <c r="F10" s="38"/>
      <c r="G10" s="286"/>
      <c r="H10" s="94" t="s">
        <v>92</v>
      </c>
    </row>
    <row r="11" spans="1:8" x14ac:dyDescent="0.2">
      <c r="A11" s="257"/>
      <c r="B11" s="287" t="s">
        <v>227</v>
      </c>
      <c r="C11" s="104" t="s">
        <v>93</v>
      </c>
      <c r="D11" s="38">
        <v>1</v>
      </c>
      <c r="E11" s="38"/>
      <c r="F11" s="38"/>
      <c r="G11" s="286"/>
      <c r="H11" s="94" t="s">
        <v>97</v>
      </c>
    </row>
    <row r="12" spans="1:8" x14ac:dyDescent="0.2">
      <c r="A12" s="257"/>
      <c r="B12" s="288"/>
      <c r="C12" s="104" t="s">
        <v>96</v>
      </c>
      <c r="D12" s="38"/>
      <c r="E12" s="38">
        <v>1</v>
      </c>
      <c r="F12" s="38"/>
      <c r="G12" s="286"/>
      <c r="H12" s="94" t="s">
        <v>92</v>
      </c>
    </row>
    <row r="13" spans="1:8" x14ac:dyDescent="0.2">
      <c r="A13" s="257"/>
      <c r="B13" s="288"/>
      <c r="C13" s="104" t="s">
        <v>98</v>
      </c>
      <c r="D13" s="38"/>
      <c r="E13" s="38">
        <v>1</v>
      </c>
      <c r="F13" s="38"/>
      <c r="G13" s="286"/>
      <c r="H13" s="94" t="s">
        <v>99</v>
      </c>
    </row>
    <row r="14" spans="1:8" x14ac:dyDescent="0.2">
      <c r="A14" s="257"/>
      <c r="B14" s="288"/>
      <c r="C14" s="104" t="s">
        <v>42</v>
      </c>
      <c r="D14" s="38"/>
      <c r="E14" s="38">
        <v>2</v>
      </c>
      <c r="F14" s="38"/>
      <c r="G14" s="286"/>
      <c r="H14" s="94" t="s">
        <v>99</v>
      </c>
    </row>
    <row r="15" spans="1:8" x14ac:dyDescent="0.2">
      <c r="A15" s="257"/>
      <c r="B15" s="288"/>
      <c r="C15" s="104" t="s">
        <v>100</v>
      </c>
      <c r="D15" s="38">
        <v>1</v>
      </c>
      <c r="E15" s="38"/>
      <c r="F15" s="38"/>
      <c r="G15" s="286"/>
      <c r="H15" s="94" t="s">
        <v>97</v>
      </c>
    </row>
    <row r="16" spans="1:8" x14ac:dyDescent="0.2">
      <c r="A16" s="257"/>
      <c r="B16" s="288"/>
      <c r="C16" s="104" t="s">
        <v>81</v>
      </c>
      <c r="D16" s="38"/>
      <c r="E16" s="38"/>
      <c r="F16" s="38">
        <v>14</v>
      </c>
      <c r="G16" s="286"/>
      <c r="H16" s="94" t="s">
        <v>99</v>
      </c>
    </row>
    <row r="17" spans="1:8" x14ac:dyDescent="0.2">
      <c r="A17" s="257"/>
      <c r="B17" s="288"/>
      <c r="C17" s="104" t="s">
        <v>185</v>
      </c>
      <c r="D17" s="38"/>
      <c r="E17" s="38">
        <v>2</v>
      </c>
      <c r="F17" s="38"/>
      <c r="G17" s="286"/>
      <c r="H17" s="94" t="s">
        <v>92</v>
      </c>
    </row>
    <row r="18" spans="1:8" x14ac:dyDescent="0.2">
      <c r="A18" s="257"/>
      <c r="B18" s="288"/>
      <c r="C18" s="104" t="s">
        <v>101</v>
      </c>
      <c r="D18" s="38"/>
      <c r="E18" s="38"/>
      <c r="F18" s="38">
        <v>1</v>
      </c>
      <c r="G18" s="286"/>
      <c r="H18" s="94" t="s">
        <v>92</v>
      </c>
    </row>
    <row r="19" spans="1:8" x14ac:dyDescent="0.2">
      <c r="A19" s="257"/>
      <c r="B19" s="288"/>
      <c r="C19" s="47" t="s">
        <v>86</v>
      </c>
      <c r="D19" s="38"/>
      <c r="E19" s="38"/>
      <c r="F19" s="38">
        <v>1</v>
      </c>
      <c r="G19" s="286"/>
      <c r="H19" s="94"/>
    </row>
    <row r="20" spans="1:8" x14ac:dyDescent="0.2">
      <c r="A20" s="257"/>
      <c r="B20" s="289"/>
      <c r="C20" s="104" t="s">
        <v>194</v>
      </c>
      <c r="D20" s="38"/>
      <c r="E20" s="38">
        <v>1</v>
      </c>
      <c r="F20" s="38"/>
      <c r="G20" s="286"/>
      <c r="H20" s="94" t="s">
        <v>92</v>
      </c>
    </row>
    <row r="21" spans="1:8" x14ac:dyDescent="0.2">
      <c r="A21" s="257"/>
      <c r="B21" s="7" t="s">
        <v>67</v>
      </c>
      <c r="C21" s="104" t="s">
        <v>94</v>
      </c>
      <c r="D21" s="38"/>
      <c r="E21" s="38">
        <v>1</v>
      </c>
      <c r="F21" s="38"/>
      <c r="G21" s="286"/>
      <c r="H21" s="94" t="s">
        <v>92</v>
      </c>
    </row>
    <row r="22" spans="1:8" x14ac:dyDescent="0.2">
      <c r="A22" s="257"/>
      <c r="B22" s="7" t="s">
        <v>179</v>
      </c>
      <c r="C22" s="65" t="s">
        <v>183</v>
      </c>
      <c r="D22" s="38"/>
      <c r="E22" s="38">
        <v>1</v>
      </c>
      <c r="F22" s="38"/>
      <c r="G22" s="286"/>
      <c r="H22" s="94" t="s">
        <v>92</v>
      </c>
    </row>
    <row r="23" spans="1:8" x14ac:dyDescent="0.2">
      <c r="A23" s="258"/>
      <c r="B23" s="7" t="s">
        <v>68</v>
      </c>
      <c r="C23" s="103" t="s">
        <v>95</v>
      </c>
      <c r="D23" s="38"/>
      <c r="E23" s="38"/>
      <c r="F23" s="38">
        <v>1</v>
      </c>
      <c r="G23" s="286"/>
      <c r="H23" s="94" t="s">
        <v>92</v>
      </c>
    </row>
    <row r="24" spans="1:8" x14ac:dyDescent="0.2">
      <c r="A24" s="256" t="s">
        <v>15</v>
      </c>
      <c r="B24" s="290" t="s">
        <v>245</v>
      </c>
      <c r="C24" s="103" t="s">
        <v>280</v>
      </c>
      <c r="D24" s="38"/>
      <c r="E24" s="38">
        <v>1</v>
      </c>
      <c r="F24" s="38"/>
      <c r="G24" s="267">
        <f>SUM(D24:F33)</f>
        <v>10</v>
      </c>
      <c r="H24" s="168" t="s">
        <v>92</v>
      </c>
    </row>
    <row r="25" spans="1:8" x14ac:dyDescent="0.2">
      <c r="A25" s="257"/>
      <c r="B25" s="291"/>
      <c r="C25" s="7" t="s">
        <v>246</v>
      </c>
      <c r="D25" s="79"/>
      <c r="E25" s="79"/>
      <c r="F25" s="79">
        <v>1</v>
      </c>
      <c r="G25" s="268"/>
      <c r="H25" s="140"/>
    </row>
    <row r="26" spans="1:8" x14ac:dyDescent="0.2">
      <c r="A26" s="257"/>
      <c r="B26" s="230" t="s">
        <v>150</v>
      </c>
      <c r="C26" s="7" t="s">
        <v>312</v>
      </c>
      <c r="D26" s="227"/>
      <c r="E26" s="227">
        <v>1</v>
      </c>
      <c r="F26" s="227"/>
      <c r="G26" s="268"/>
      <c r="H26" s="140"/>
    </row>
    <row r="27" spans="1:8" x14ac:dyDescent="0.2">
      <c r="A27" s="257"/>
      <c r="B27" s="230" t="s">
        <v>292</v>
      </c>
      <c r="C27" s="7" t="s">
        <v>455</v>
      </c>
      <c r="D27" s="227"/>
      <c r="E27" s="227">
        <v>1</v>
      </c>
      <c r="F27" s="227"/>
      <c r="G27" s="268"/>
      <c r="H27" s="140" t="s">
        <v>456</v>
      </c>
    </row>
    <row r="28" spans="1:8" x14ac:dyDescent="0.2">
      <c r="A28" s="257"/>
      <c r="B28" s="230" t="s">
        <v>292</v>
      </c>
      <c r="C28" s="7" t="s">
        <v>452</v>
      </c>
      <c r="D28" s="227"/>
      <c r="E28" s="227">
        <v>1</v>
      </c>
      <c r="F28" s="227"/>
      <c r="G28" s="268"/>
      <c r="H28" s="140" t="s">
        <v>92</v>
      </c>
    </row>
    <row r="29" spans="1:8" x14ac:dyDescent="0.2">
      <c r="A29" s="257"/>
      <c r="B29" s="157" t="s">
        <v>292</v>
      </c>
      <c r="C29" s="7" t="s">
        <v>293</v>
      </c>
      <c r="D29" s="79">
        <v>1</v>
      </c>
      <c r="E29" s="79"/>
      <c r="F29" s="79"/>
      <c r="G29" s="268"/>
      <c r="H29" s="140"/>
    </row>
    <row r="30" spans="1:8" x14ac:dyDescent="0.2">
      <c r="A30" s="257"/>
      <c r="B30" s="196" t="s">
        <v>337</v>
      </c>
      <c r="C30" s="7" t="s">
        <v>348</v>
      </c>
      <c r="D30" s="197"/>
      <c r="E30" s="197"/>
      <c r="F30" s="197">
        <v>1</v>
      </c>
      <c r="G30" s="268"/>
      <c r="H30" s="144" t="s">
        <v>347</v>
      </c>
    </row>
    <row r="31" spans="1:8" x14ac:dyDescent="0.2">
      <c r="A31" s="257"/>
      <c r="B31" s="7" t="s">
        <v>103</v>
      </c>
      <c r="C31" s="65" t="s">
        <v>104</v>
      </c>
      <c r="D31" s="38"/>
      <c r="E31" s="38">
        <v>1</v>
      </c>
      <c r="F31" s="38"/>
      <c r="G31" s="268"/>
      <c r="H31" s="168" t="s">
        <v>92</v>
      </c>
    </row>
    <row r="32" spans="1:8" x14ac:dyDescent="0.2">
      <c r="A32" s="257"/>
      <c r="B32" s="7" t="s">
        <v>356</v>
      </c>
      <c r="C32" s="65" t="s">
        <v>357</v>
      </c>
      <c r="D32" s="38"/>
      <c r="E32" s="38">
        <v>1</v>
      </c>
      <c r="F32" s="38"/>
      <c r="G32" s="268"/>
      <c r="H32" s="168" t="s">
        <v>92</v>
      </c>
    </row>
    <row r="33" spans="1:8" x14ac:dyDescent="0.2">
      <c r="A33" s="258"/>
      <c r="B33" s="7" t="s">
        <v>50</v>
      </c>
      <c r="C33" s="65" t="s">
        <v>105</v>
      </c>
      <c r="D33" s="38"/>
      <c r="E33" s="38"/>
      <c r="F33" s="38">
        <v>1</v>
      </c>
      <c r="G33" s="269"/>
      <c r="H33" s="168" t="s">
        <v>92</v>
      </c>
    </row>
    <row r="34" spans="1:8" ht="15" x14ac:dyDescent="0.2">
      <c r="A34" s="253" t="s">
        <v>228</v>
      </c>
      <c r="B34" s="254"/>
      <c r="C34" s="254"/>
      <c r="D34" s="60">
        <f>SUM(D3:D33)</f>
        <v>6</v>
      </c>
      <c r="E34" s="60">
        <f>SUM(E3:E33)</f>
        <v>21</v>
      </c>
      <c r="F34" s="60">
        <f>SUM(F3:F33)</f>
        <v>21</v>
      </c>
      <c r="G34" s="66"/>
      <c r="H34" s="95"/>
    </row>
    <row r="35" spans="1:8" ht="15.75" thickBot="1" x14ac:dyDescent="0.25">
      <c r="A35" s="96" t="s">
        <v>9</v>
      </c>
      <c r="B35" s="133"/>
      <c r="C35" s="97"/>
      <c r="D35" s="98"/>
      <c r="E35" s="98">
        <f>F34+E34+D34</f>
        <v>48</v>
      </c>
      <c r="F35" s="99"/>
      <c r="G35" s="100"/>
      <c r="H35" s="101"/>
    </row>
    <row r="36" spans="1:8" ht="14.1" x14ac:dyDescent="0.3">
      <c r="A36" s="1"/>
      <c r="C36" s="1"/>
      <c r="G36" s="1"/>
    </row>
    <row r="37" spans="1:8" ht="15" x14ac:dyDescent="0.2">
      <c r="A37" s="1"/>
      <c r="B37" s="235" t="s">
        <v>368</v>
      </c>
      <c r="C37" s="235"/>
      <c r="D37" s="235"/>
      <c r="E37" s="235"/>
      <c r="G37" s="1"/>
    </row>
    <row r="38" spans="1:8" ht="15" x14ac:dyDescent="0.2">
      <c r="A38" s="1"/>
      <c r="B38" s="78" t="s">
        <v>6</v>
      </c>
      <c r="C38" s="78" t="s">
        <v>7</v>
      </c>
      <c r="D38" s="78" t="s">
        <v>8</v>
      </c>
      <c r="E38" s="78" t="s">
        <v>9</v>
      </c>
      <c r="G38" s="1"/>
    </row>
    <row r="39" spans="1:8" ht="14.1" x14ac:dyDescent="0.3">
      <c r="A39" s="1"/>
      <c r="B39" s="79">
        <v>6</v>
      </c>
      <c r="C39" s="79">
        <v>21</v>
      </c>
      <c r="D39" s="79">
        <v>21</v>
      </c>
      <c r="E39" s="79">
        <f>B39+C39+D39</f>
        <v>48</v>
      </c>
      <c r="G39" s="1"/>
    </row>
  </sheetData>
  <mergeCells count="18">
    <mergeCell ref="B37:E37"/>
    <mergeCell ref="B9:B10"/>
    <mergeCell ref="A3:A5"/>
    <mergeCell ref="A7:A8"/>
    <mergeCell ref="A24:A33"/>
    <mergeCell ref="H1:H2"/>
    <mergeCell ref="A34:C34"/>
    <mergeCell ref="G9:G23"/>
    <mergeCell ref="B11:B20"/>
    <mergeCell ref="G3:G5"/>
    <mergeCell ref="G7:G8"/>
    <mergeCell ref="A1:A2"/>
    <mergeCell ref="B1:B2"/>
    <mergeCell ref="C1:C2"/>
    <mergeCell ref="D1:F1"/>
    <mergeCell ref="B24:B25"/>
    <mergeCell ref="G24:G33"/>
    <mergeCell ref="A9:A2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rightToLeft="1" topLeftCell="A19" workbookViewId="0">
      <selection activeCell="E10" sqref="E10"/>
    </sheetView>
  </sheetViews>
  <sheetFormatPr defaultColWidth="10.625" defaultRowHeight="18" customHeight="1" x14ac:dyDescent="0.2"/>
  <cols>
    <col min="1" max="3" width="10.625" style="1"/>
    <col min="4" max="4" width="19" style="1" bestFit="1" customWidth="1"/>
    <col min="5" max="5" width="29.5" style="44" customWidth="1"/>
    <col min="6" max="7" width="10.625" style="1"/>
    <col min="8" max="8" width="20.125" style="1" customWidth="1"/>
    <col min="9" max="16384" width="10.625" style="1"/>
  </cols>
  <sheetData>
    <row r="1" spans="1:5" ht="18" customHeight="1" x14ac:dyDescent="0.2">
      <c r="A1" s="296" t="s">
        <v>106</v>
      </c>
      <c r="B1" s="297"/>
      <c r="C1" s="297"/>
      <c r="D1" s="298"/>
    </row>
    <row r="2" spans="1:5" ht="18" customHeight="1" x14ac:dyDescent="0.2">
      <c r="A2" s="136" t="s">
        <v>4</v>
      </c>
      <c r="B2" s="15" t="s">
        <v>108</v>
      </c>
      <c r="C2" s="15" t="s">
        <v>159</v>
      </c>
      <c r="D2" s="137" t="s">
        <v>109</v>
      </c>
    </row>
    <row r="3" spans="1:5" ht="18" customHeight="1" x14ac:dyDescent="0.2">
      <c r="A3" s="138" t="s">
        <v>11</v>
      </c>
      <c r="B3" s="102" t="s">
        <v>238</v>
      </c>
      <c r="C3" s="102">
        <v>1</v>
      </c>
      <c r="D3" s="139" t="s">
        <v>239</v>
      </c>
    </row>
    <row r="4" spans="1:5" ht="18" customHeight="1" x14ac:dyDescent="0.2">
      <c r="A4" s="256" t="s">
        <v>12</v>
      </c>
      <c r="B4" s="102"/>
      <c r="C4" s="102"/>
      <c r="D4" s="139"/>
    </row>
    <row r="5" spans="1:5" ht="18" customHeight="1" x14ac:dyDescent="0.2">
      <c r="A5" s="258"/>
      <c r="B5" s="79"/>
      <c r="C5" s="79"/>
      <c r="D5" s="140"/>
    </row>
    <row r="6" spans="1:5" ht="18" customHeight="1" x14ac:dyDescent="0.2">
      <c r="A6" s="232" t="s">
        <v>26</v>
      </c>
      <c r="B6" s="228" t="s">
        <v>26</v>
      </c>
      <c r="C6" s="227">
        <v>1</v>
      </c>
      <c r="D6" s="199" t="s">
        <v>458</v>
      </c>
    </row>
    <row r="7" spans="1:5" ht="18" customHeight="1" x14ac:dyDescent="0.2">
      <c r="A7" s="232"/>
      <c r="B7" s="228"/>
      <c r="C7" s="227">
        <v>1</v>
      </c>
      <c r="D7" s="199" t="s">
        <v>462</v>
      </c>
    </row>
    <row r="8" spans="1:5" ht="18" customHeight="1" x14ac:dyDescent="0.2">
      <c r="A8" s="198"/>
      <c r="B8" s="193"/>
      <c r="C8" s="194">
        <v>1</v>
      </c>
      <c r="D8" s="199" t="s">
        <v>322</v>
      </c>
      <c r="E8" s="234"/>
    </row>
    <row r="9" spans="1:5" ht="18" customHeight="1" x14ac:dyDescent="0.2">
      <c r="A9" s="237" t="s">
        <v>14</v>
      </c>
      <c r="B9" s="275" t="s">
        <v>14</v>
      </c>
      <c r="C9" s="79">
        <v>1</v>
      </c>
      <c r="D9" s="7" t="s">
        <v>110</v>
      </c>
    </row>
    <row r="10" spans="1:5" ht="18" customHeight="1" x14ac:dyDescent="0.2">
      <c r="A10" s="237"/>
      <c r="B10" s="273"/>
      <c r="C10" s="227">
        <v>1</v>
      </c>
      <c r="D10" s="7" t="s">
        <v>461</v>
      </c>
    </row>
    <row r="11" spans="1:5" ht="18" customHeight="1" x14ac:dyDescent="0.2">
      <c r="A11" s="237"/>
      <c r="B11" s="273"/>
      <c r="C11" s="79">
        <v>1</v>
      </c>
      <c r="D11" s="7" t="s">
        <v>319</v>
      </c>
    </row>
    <row r="12" spans="1:5" ht="18" customHeight="1" x14ac:dyDescent="0.2">
      <c r="A12" s="237"/>
      <c r="B12" s="273"/>
      <c r="C12" s="200">
        <v>1</v>
      </c>
      <c r="D12" s="7" t="s">
        <v>350</v>
      </c>
    </row>
    <row r="13" spans="1:5" ht="18" customHeight="1" x14ac:dyDescent="0.2">
      <c r="A13" s="237"/>
      <c r="B13" s="273"/>
      <c r="C13" s="200">
        <v>1</v>
      </c>
      <c r="D13" s="7" t="s">
        <v>351</v>
      </c>
    </row>
    <row r="14" spans="1:5" ht="18" customHeight="1" x14ac:dyDescent="0.2">
      <c r="A14" s="237"/>
      <c r="B14" s="273"/>
      <c r="C14" s="200">
        <v>1</v>
      </c>
      <c r="D14" s="7" t="s">
        <v>355</v>
      </c>
    </row>
    <row r="15" spans="1:5" ht="18" customHeight="1" x14ac:dyDescent="0.2">
      <c r="A15" s="237"/>
      <c r="B15" s="273"/>
      <c r="C15" s="200">
        <v>1</v>
      </c>
      <c r="D15" s="7" t="s">
        <v>352</v>
      </c>
    </row>
    <row r="16" spans="1:5" ht="18" customHeight="1" x14ac:dyDescent="0.2">
      <c r="A16" s="237"/>
      <c r="B16" s="274"/>
      <c r="C16" s="79">
        <v>1</v>
      </c>
      <c r="D16" s="7" t="s">
        <v>214</v>
      </c>
    </row>
    <row r="17" spans="1:5" ht="18" customHeight="1" x14ac:dyDescent="0.2">
      <c r="A17" s="237"/>
      <c r="B17" s="79" t="s">
        <v>179</v>
      </c>
      <c r="C17" s="79">
        <v>1</v>
      </c>
      <c r="D17" s="7" t="s">
        <v>180</v>
      </c>
    </row>
    <row r="18" spans="1:5" ht="18" customHeight="1" x14ac:dyDescent="0.2">
      <c r="A18" s="237"/>
      <c r="B18" s="79" t="s">
        <v>221</v>
      </c>
      <c r="C18" s="79">
        <v>1</v>
      </c>
      <c r="D18" s="79" t="s">
        <v>318</v>
      </c>
    </row>
    <row r="19" spans="1:5" ht="18" customHeight="1" x14ac:dyDescent="0.2">
      <c r="A19" s="231"/>
      <c r="B19" s="227" t="s">
        <v>292</v>
      </c>
      <c r="C19" s="227">
        <v>1</v>
      </c>
      <c r="D19" s="233" t="s">
        <v>454</v>
      </c>
    </row>
    <row r="20" spans="1:5" ht="18" customHeight="1" x14ac:dyDescent="0.2">
      <c r="A20" s="256" t="s">
        <v>15</v>
      </c>
      <c r="B20" s="79" t="s">
        <v>292</v>
      </c>
      <c r="C20" s="79">
        <v>1</v>
      </c>
      <c r="D20" s="140" t="s">
        <v>453</v>
      </c>
    </row>
    <row r="21" spans="1:5" ht="18" customHeight="1" x14ac:dyDescent="0.2">
      <c r="A21" s="257"/>
      <c r="B21" s="204" t="s">
        <v>370</v>
      </c>
      <c r="C21" s="204">
        <v>1</v>
      </c>
      <c r="D21" s="140" t="s">
        <v>371</v>
      </c>
    </row>
    <row r="22" spans="1:5" ht="18" customHeight="1" x14ac:dyDescent="0.2">
      <c r="A22" s="257"/>
      <c r="B22" s="227" t="s">
        <v>335</v>
      </c>
      <c r="C22" s="227">
        <v>1</v>
      </c>
      <c r="D22" s="140" t="s">
        <v>312</v>
      </c>
    </row>
    <row r="23" spans="1:5" ht="18" customHeight="1" x14ac:dyDescent="0.2">
      <c r="A23" s="257"/>
      <c r="B23" s="197" t="s">
        <v>335</v>
      </c>
      <c r="C23" s="197">
        <v>1</v>
      </c>
      <c r="D23" s="140" t="s">
        <v>344</v>
      </c>
    </row>
    <row r="24" spans="1:5" ht="18" customHeight="1" x14ac:dyDescent="0.2">
      <c r="A24" s="257"/>
      <c r="B24" s="200" t="s">
        <v>356</v>
      </c>
      <c r="C24" s="200">
        <v>1</v>
      </c>
      <c r="D24" s="140" t="s">
        <v>358</v>
      </c>
    </row>
    <row r="25" spans="1:5" ht="18" customHeight="1" x14ac:dyDescent="0.2">
      <c r="A25" s="258"/>
      <c r="B25" s="79" t="s">
        <v>137</v>
      </c>
      <c r="C25" s="79">
        <v>1</v>
      </c>
      <c r="D25" s="140" t="s">
        <v>152</v>
      </c>
    </row>
    <row r="26" spans="1:5" ht="18" customHeight="1" thickBot="1" x14ac:dyDescent="0.25">
      <c r="A26" s="141" t="s">
        <v>9</v>
      </c>
      <c r="B26" s="142"/>
      <c r="C26" s="142">
        <f>SUM(C3:C25)</f>
        <v>21</v>
      </c>
      <c r="D26" s="143"/>
    </row>
    <row r="27" spans="1:5" s="48" customFormat="1" ht="18" customHeight="1" thickBot="1" x14ac:dyDescent="0.35">
      <c r="A27" s="57"/>
      <c r="B27" s="57"/>
      <c r="C27" s="57"/>
      <c r="D27" s="57"/>
      <c r="E27" s="169"/>
    </row>
    <row r="28" spans="1:5" ht="18" customHeight="1" x14ac:dyDescent="0.2">
      <c r="A28" s="296" t="s">
        <v>111</v>
      </c>
      <c r="B28" s="297"/>
      <c r="C28" s="297"/>
      <c r="D28" s="298"/>
    </row>
    <row r="29" spans="1:5" ht="18" customHeight="1" x14ac:dyDescent="0.2">
      <c r="A29" s="128" t="s">
        <v>4</v>
      </c>
      <c r="B29" s="126" t="s">
        <v>108</v>
      </c>
      <c r="C29" s="126"/>
      <c r="D29" s="129" t="s">
        <v>109</v>
      </c>
    </row>
    <row r="30" spans="1:5" ht="18" customHeight="1" x14ac:dyDescent="0.2">
      <c r="A30" s="92" t="s">
        <v>12</v>
      </c>
      <c r="B30" s="79" t="s">
        <v>65</v>
      </c>
      <c r="C30" s="79">
        <v>1</v>
      </c>
      <c r="D30" s="127" t="s">
        <v>113</v>
      </c>
    </row>
    <row r="31" spans="1:5" ht="18" customHeight="1" x14ac:dyDescent="0.2">
      <c r="A31" s="292" t="s">
        <v>112</v>
      </c>
      <c r="B31" s="79" t="s">
        <v>26</v>
      </c>
      <c r="C31" s="79">
        <v>1</v>
      </c>
      <c r="D31" s="127" t="s">
        <v>114</v>
      </c>
    </row>
    <row r="32" spans="1:5" ht="18" customHeight="1" x14ac:dyDescent="0.2">
      <c r="A32" s="292"/>
      <c r="B32" s="79" t="s">
        <v>38</v>
      </c>
      <c r="C32" s="79">
        <v>1</v>
      </c>
      <c r="D32" s="127" t="s">
        <v>115</v>
      </c>
    </row>
    <row r="33" spans="1:4" ht="18" customHeight="1" x14ac:dyDescent="0.2">
      <c r="A33" s="292"/>
      <c r="B33" s="79" t="s">
        <v>33</v>
      </c>
      <c r="C33" s="79">
        <v>1</v>
      </c>
      <c r="D33" s="127" t="s">
        <v>116</v>
      </c>
    </row>
    <row r="34" spans="1:4" ht="18" customHeight="1" x14ac:dyDescent="0.2">
      <c r="A34" s="292"/>
      <c r="B34" s="79" t="s">
        <v>28</v>
      </c>
      <c r="C34" s="79">
        <v>2</v>
      </c>
      <c r="D34" s="127" t="s">
        <v>117</v>
      </c>
    </row>
    <row r="35" spans="1:4" ht="18" customHeight="1" x14ac:dyDescent="0.2">
      <c r="A35" s="92" t="s">
        <v>14</v>
      </c>
      <c r="B35" s="79" t="s">
        <v>14</v>
      </c>
      <c r="C35" s="79">
        <v>1</v>
      </c>
      <c r="D35" s="127" t="s">
        <v>244</v>
      </c>
    </row>
    <row r="36" spans="1:4" ht="18" customHeight="1" x14ac:dyDescent="0.2">
      <c r="A36" s="293" t="s">
        <v>15</v>
      </c>
      <c r="B36" s="79" t="s">
        <v>245</v>
      </c>
      <c r="C36" s="79">
        <v>1</v>
      </c>
      <c r="D36" s="127" t="s">
        <v>336</v>
      </c>
    </row>
    <row r="37" spans="1:4" ht="18" customHeight="1" x14ac:dyDescent="0.2">
      <c r="A37" s="294"/>
      <c r="B37" s="204" t="s">
        <v>340</v>
      </c>
      <c r="C37" s="204">
        <v>3</v>
      </c>
      <c r="D37" s="13" t="s">
        <v>341</v>
      </c>
    </row>
    <row r="38" spans="1:4" ht="18" customHeight="1" x14ac:dyDescent="0.2">
      <c r="A38" s="294"/>
      <c r="B38" s="204" t="s">
        <v>337</v>
      </c>
      <c r="C38" s="204">
        <v>1</v>
      </c>
      <c r="D38" s="13" t="s">
        <v>338</v>
      </c>
    </row>
    <row r="39" spans="1:4" ht="18" customHeight="1" x14ac:dyDescent="0.2">
      <c r="A39" s="294"/>
      <c r="B39" s="227" t="s">
        <v>335</v>
      </c>
      <c r="C39" s="227">
        <v>2</v>
      </c>
      <c r="D39" s="13" t="s">
        <v>450</v>
      </c>
    </row>
    <row r="40" spans="1:4" ht="18" customHeight="1" x14ac:dyDescent="0.2">
      <c r="A40" s="295"/>
      <c r="B40" s="204" t="s">
        <v>335</v>
      </c>
      <c r="C40" s="204">
        <v>1</v>
      </c>
      <c r="D40" s="13" t="s">
        <v>339</v>
      </c>
    </row>
    <row r="41" spans="1:4" ht="18" customHeight="1" thickBot="1" x14ac:dyDescent="0.25">
      <c r="A41" s="130" t="s">
        <v>9</v>
      </c>
      <c r="B41" s="131"/>
      <c r="C41" s="131">
        <f>SUM(C30:C40)</f>
        <v>15</v>
      </c>
      <c r="D41" s="132"/>
    </row>
  </sheetData>
  <mergeCells count="8">
    <mergeCell ref="A36:A40"/>
    <mergeCell ref="A1:D1"/>
    <mergeCell ref="A28:D28"/>
    <mergeCell ref="A31:A34"/>
    <mergeCell ref="A9:A18"/>
    <mergeCell ref="A4:A5"/>
    <mergeCell ref="A20:A25"/>
    <mergeCell ref="B9:B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9"/>
  <sheetViews>
    <sheetView rightToLeft="1" tabSelected="1" workbookViewId="0">
      <pane ySplit="1" topLeftCell="A89" activePane="bottomLeft" state="frozen"/>
      <selection pane="bottomLeft" activeCell="H106" sqref="H106"/>
    </sheetView>
  </sheetViews>
  <sheetFormatPr defaultColWidth="10.625" defaultRowHeight="15" customHeight="1" x14ac:dyDescent="0.2"/>
  <cols>
    <col min="1" max="1" width="10.625" style="1"/>
    <col min="2" max="2" width="10.625" style="45" customWidth="1"/>
    <col min="3" max="3" width="25.875" style="44" bestFit="1" customWidth="1"/>
    <col min="4" max="4" width="10.625" style="1"/>
    <col min="5" max="5" width="12.125" style="68" bestFit="1" customWidth="1"/>
    <col min="6" max="6" width="10.125" style="68" bestFit="1" customWidth="1"/>
    <col min="7" max="7" width="10.625" style="25"/>
    <col min="8" max="8" width="14.125" style="25" bestFit="1" customWidth="1"/>
    <col min="9" max="9" width="14.125" style="68" customWidth="1"/>
    <col min="10" max="10" width="10.625" style="68" customWidth="1"/>
    <col min="11" max="11" width="33.375" style="44" bestFit="1" customWidth="1"/>
    <col min="12" max="16384" width="10.625" style="1"/>
  </cols>
  <sheetData>
    <row r="1" spans="1:11" s="12" customFormat="1" ht="30.95" customHeight="1" x14ac:dyDescent="0.2">
      <c r="A1" s="52" t="s">
        <v>4</v>
      </c>
      <c r="B1" s="52" t="s">
        <v>108</v>
      </c>
      <c r="C1" s="52" t="s">
        <v>109</v>
      </c>
      <c r="D1" s="52" t="s">
        <v>73</v>
      </c>
      <c r="E1" s="105" t="s">
        <v>124</v>
      </c>
      <c r="F1" s="105" t="s">
        <v>125</v>
      </c>
      <c r="G1" s="70" t="s">
        <v>263</v>
      </c>
      <c r="H1" s="70" t="s">
        <v>126</v>
      </c>
      <c r="I1" s="71" t="s">
        <v>237</v>
      </c>
      <c r="J1" s="71" t="s">
        <v>284</v>
      </c>
      <c r="K1" s="52" t="s">
        <v>58</v>
      </c>
    </row>
    <row r="2" spans="1:11" s="76" customFormat="1" ht="15" customHeight="1" x14ac:dyDescent="0.2">
      <c r="A2" s="308" t="s">
        <v>10</v>
      </c>
      <c r="B2" s="109" t="s">
        <v>259</v>
      </c>
      <c r="C2" s="88" t="s">
        <v>260</v>
      </c>
      <c r="D2" s="87" t="s">
        <v>8</v>
      </c>
      <c r="E2" s="106">
        <v>1</v>
      </c>
      <c r="F2" s="106"/>
      <c r="G2" s="85">
        <v>43981</v>
      </c>
      <c r="H2" s="85">
        <v>43989</v>
      </c>
      <c r="I2" s="303">
        <f>SUM(E2:E11)</f>
        <v>10</v>
      </c>
      <c r="J2" s="303">
        <f>SUM(F2:F11)</f>
        <v>2</v>
      </c>
      <c r="K2" s="88"/>
    </row>
    <row r="3" spans="1:11" s="76" customFormat="1" ht="15" customHeight="1" x14ac:dyDescent="0.2">
      <c r="A3" s="309"/>
      <c r="B3" s="109" t="s">
        <v>261</v>
      </c>
      <c r="C3" s="88" t="s">
        <v>262</v>
      </c>
      <c r="D3" s="87" t="s">
        <v>8</v>
      </c>
      <c r="E3" s="106">
        <v>1</v>
      </c>
      <c r="F3" s="106"/>
      <c r="G3" s="85">
        <v>43980</v>
      </c>
      <c r="H3" s="85">
        <v>43994</v>
      </c>
      <c r="I3" s="304"/>
      <c r="J3" s="304"/>
      <c r="K3" s="88"/>
    </row>
    <row r="4" spans="1:11" s="76" customFormat="1" ht="15" customHeight="1" x14ac:dyDescent="0.2">
      <c r="A4" s="309"/>
      <c r="B4" s="109" t="s">
        <v>265</v>
      </c>
      <c r="C4" s="88" t="s">
        <v>264</v>
      </c>
      <c r="D4" s="87" t="s">
        <v>8</v>
      </c>
      <c r="E4" s="106">
        <v>1</v>
      </c>
      <c r="F4" s="106"/>
      <c r="G4" s="85">
        <v>43982</v>
      </c>
      <c r="H4" s="85">
        <v>43989</v>
      </c>
      <c r="I4" s="304"/>
      <c r="J4" s="304"/>
      <c r="K4" s="88"/>
    </row>
    <row r="5" spans="1:11" s="76" customFormat="1" ht="15" customHeight="1" x14ac:dyDescent="0.2">
      <c r="A5" s="309"/>
      <c r="B5" s="306" t="s">
        <v>266</v>
      </c>
      <c r="C5" s="88" t="s">
        <v>267</v>
      </c>
      <c r="D5" s="87" t="s">
        <v>6</v>
      </c>
      <c r="E5" s="106">
        <v>1</v>
      </c>
      <c r="F5" s="106"/>
      <c r="G5" s="85">
        <v>43982</v>
      </c>
      <c r="H5" s="85">
        <v>43995</v>
      </c>
      <c r="I5" s="304"/>
      <c r="J5" s="304"/>
      <c r="K5" s="88" t="s">
        <v>268</v>
      </c>
    </row>
    <row r="6" spans="1:11" s="76" customFormat="1" ht="15" customHeight="1" x14ac:dyDescent="0.2">
      <c r="A6" s="309"/>
      <c r="B6" s="307"/>
      <c r="C6" s="88" t="s">
        <v>269</v>
      </c>
      <c r="D6" s="87" t="s">
        <v>6</v>
      </c>
      <c r="E6" s="106">
        <v>1</v>
      </c>
      <c r="F6" s="106"/>
      <c r="G6" s="85">
        <v>43982</v>
      </c>
      <c r="H6" s="85">
        <v>43996</v>
      </c>
      <c r="I6" s="304"/>
      <c r="J6" s="304"/>
      <c r="K6" s="88"/>
    </row>
    <row r="7" spans="1:11" s="76" customFormat="1" ht="15" customHeight="1" x14ac:dyDescent="0.2">
      <c r="A7" s="309"/>
      <c r="B7" s="307"/>
      <c r="C7" s="88" t="s">
        <v>275</v>
      </c>
      <c r="D7" s="87" t="s">
        <v>7</v>
      </c>
      <c r="E7" s="106">
        <v>3</v>
      </c>
      <c r="F7" s="106"/>
      <c r="G7" s="85">
        <v>43982</v>
      </c>
      <c r="H7" s="85">
        <v>43984</v>
      </c>
      <c r="I7" s="304"/>
      <c r="J7" s="304"/>
      <c r="K7" s="88" t="s">
        <v>268</v>
      </c>
    </row>
    <row r="8" spans="1:11" s="76" customFormat="1" ht="15" customHeight="1" x14ac:dyDescent="0.2">
      <c r="A8" s="309"/>
      <c r="B8" s="307"/>
      <c r="C8" s="88" t="s">
        <v>276</v>
      </c>
      <c r="D8" s="87" t="s">
        <v>7</v>
      </c>
      <c r="E8" s="106">
        <v>1</v>
      </c>
      <c r="F8" s="106"/>
      <c r="G8" s="85">
        <v>43983</v>
      </c>
      <c r="H8" s="85">
        <v>43996</v>
      </c>
      <c r="I8" s="304"/>
      <c r="J8" s="304"/>
      <c r="K8" s="88"/>
    </row>
    <row r="9" spans="1:11" s="76" customFormat="1" ht="15" customHeight="1" x14ac:dyDescent="0.2">
      <c r="A9" s="309"/>
      <c r="B9" s="109" t="s">
        <v>270</v>
      </c>
      <c r="C9" s="88" t="s">
        <v>271</v>
      </c>
      <c r="D9" s="87" t="s">
        <v>7</v>
      </c>
      <c r="E9" s="106"/>
      <c r="F9" s="106">
        <v>1</v>
      </c>
      <c r="G9" s="85">
        <v>43980</v>
      </c>
      <c r="H9" s="85">
        <v>43984</v>
      </c>
      <c r="I9" s="304"/>
      <c r="J9" s="304"/>
      <c r="K9" s="88" t="s">
        <v>272</v>
      </c>
    </row>
    <row r="10" spans="1:11" s="76" customFormat="1" ht="15" customHeight="1" x14ac:dyDescent="0.2">
      <c r="A10" s="309"/>
      <c r="B10" s="109" t="s">
        <v>273</v>
      </c>
      <c r="C10" s="88" t="s">
        <v>82</v>
      </c>
      <c r="D10" s="87" t="s">
        <v>8</v>
      </c>
      <c r="E10" s="106">
        <v>1</v>
      </c>
      <c r="F10" s="106"/>
      <c r="G10" s="85">
        <v>43982</v>
      </c>
      <c r="H10" s="85"/>
      <c r="I10" s="304"/>
      <c r="J10" s="304"/>
      <c r="K10" s="88" t="s">
        <v>274</v>
      </c>
    </row>
    <row r="11" spans="1:11" s="76" customFormat="1" ht="15" customHeight="1" x14ac:dyDescent="0.2">
      <c r="A11" s="310"/>
      <c r="B11" s="109" t="s">
        <v>277</v>
      </c>
      <c r="C11" s="88" t="s">
        <v>278</v>
      </c>
      <c r="D11" s="87" t="s">
        <v>8</v>
      </c>
      <c r="E11" s="106"/>
      <c r="F11" s="106">
        <v>1</v>
      </c>
      <c r="G11" s="85">
        <v>43983</v>
      </c>
      <c r="H11" s="85"/>
      <c r="I11" s="305"/>
      <c r="J11" s="305"/>
      <c r="K11" s="88" t="s">
        <v>279</v>
      </c>
    </row>
    <row r="12" spans="1:11" s="12" customFormat="1" ht="15" customHeight="1" x14ac:dyDescent="0.2">
      <c r="A12" s="86" t="s">
        <v>11</v>
      </c>
      <c r="B12" s="109" t="s">
        <v>238</v>
      </c>
      <c r="C12" s="88" t="s">
        <v>239</v>
      </c>
      <c r="D12" s="87" t="s">
        <v>8</v>
      </c>
      <c r="E12" s="106">
        <v>474</v>
      </c>
      <c r="F12" s="106">
        <v>31</v>
      </c>
      <c r="G12" s="85">
        <v>43983</v>
      </c>
      <c r="H12" s="85">
        <v>43996</v>
      </c>
      <c r="I12" s="84">
        <v>474</v>
      </c>
      <c r="J12" s="84">
        <v>31</v>
      </c>
      <c r="K12" s="88" t="s">
        <v>291</v>
      </c>
    </row>
    <row r="13" spans="1:11" ht="15" customHeight="1" x14ac:dyDescent="0.2">
      <c r="A13" s="275" t="s">
        <v>12</v>
      </c>
      <c r="B13" s="65" t="s">
        <v>107</v>
      </c>
      <c r="C13" s="13" t="s">
        <v>128</v>
      </c>
      <c r="D13" s="2" t="s">
        <v>8</v>
      </c>
      <c r="E13" s="107">
        <v>20</v>
      </c>
      <c r="F13" s="107">
        <v>20</v>
      </c>
      <c r="G13" s="24">
        <v>43969</v>
      </c>
      <c r="H13" s="24">
        <v>43984</v>
      </c>
      <c r="I13" s="299">
        <f>SUM(E13:E21)</f>
        <v>184</v>
      </c>
      <c r="J13" s="299">
        <f>SUM(F13:F21)</f>
        <v>33</v>
      </c>
      <c r="K13" s="13" t="s">
        <v>131</v>
      </c>
    </row>
    <row r="14" spans="1:11" ht="15" customHeight="1" x14ac:dyDescent="0.2">
      <c r="A14" s="273"/>
      <c r="B14" s="65" t="s">
        <v>331</v>
      </c>
      <c r="C14" s="59" t="s">
        <v>332</v>
      </c>
      <c r="D14" s="194" t="s">
        <v>7</v>
      </c>
      <c r="E14" s="107">
        <v>1</v>
      </c>
      <c r="F14" s="107"/>
      <c r="G14" s="24"/>
      <c r="H14" s="24">
        <v>43927</v>
      </c>
      <c r="I14" s="300"/>
      <c r="J14" s="300"/>
      <c r="K14" s="13"/>
    </row>
    <row r="15" spans="1:11" ht="15" customHeight="1" x14ac:dyDescent="0.2">
      <c r="A15" s="273"/>
      <c r="B15" s="65" t="s">
        <v>323</v>
      </c>
      <c r="C15" s="59" t="s">
        <v>324</v>
      </c>
      <c r="D15" s="194" t="s">
        <v>6</v>
      </c>
      <c r="E15" s="107">
        <v>1</v>
      </c>
      <c r="F15" s="107"/>
      <c r="G15" s="24"/>
      <c r="H15" s="24"/>
      <c r="I15" s="300"/>
      <c r="J15" s="300"/>
      <c r="K15" s="13"/>
    </row>
    <row r="16" spans="1:11" ht="15" customHeight="1" x14ac:dyDescent="0.2">
      <c r="A16" s="273"/>
      <c r="B16" s="65" t="s">
        <v>18</v>
      </c>
      <c r="C16" s="59" t="s">
        <v>249</v>
      </c>
      <c r="D16" s="77" t="s">
        <v>7</v>
      </c>
      <c r="E16" s="107">
        <v>4</v>
      </c>
      <c r="F16" s="107">
        <v>4</v>
      </c>
      <c r="G16" s="24">
        <v>43983</v>
      </c>
      <c r="H16" s="24">
        <v>43996</v>
      </c>
      <c r="I16" s="300"/>
      <c r="J16" s="300"/>
      <c r="K16" s="13"/>
    </row>
    <row r="17" spans="1:11" ht="15" customHeight="1" x14ac:dyDescent="0.2">
      <c r="A17" s="273"/>
      <c r="B17" s="65" t="s">
        <v>18</v>
      </c>
      <c r="C17" s="59" t="s">
        <v>333</v>
      </c>
      <c r="D17" s="194" t="s">
        <v>7</v>
      </c>
      <c r="E17" s="107">
        <v>2</v>
      </c>
      <c r="F17" s="107"/>
      <c r="G17" s="24"/>
      <c r="H17" s="24">
        <v>43927</v>
      </c>
      <c r="I17" s="300"/>
      <c r="J17" s="300"/>
      <c r="K17" s="13"/>
    </row>
    <row r="18" spans="1:11" ht="15" customHeight="1" x14ac:dyDescent="0.2">
      <c r="A18" s="273"/>
      <c r="B18" s="7" t="s">
        <v>247</v>
      </c>
      <c r="C18" s="103" t="s">
        <v>248</v>
      </c>
      <c r="D18" s="77" t="s">
        <v>7</v>
      </c>
      <c r="E18" s="107"/>
      <c r="F18" s="107">
        <v>7</v>
      </c>
      <c r="G18" s="24">
        <v>43983</v>
      </c>
      <c r="H18" s="24">
        <v>43996</v>
      </c>
      <c r="I18" s="300"/>
      <c r="J18" s="300"/>
      <c r="K18" s="13"/>
    </row>
    <row r="19" spans="1:11" ht="15" customHeight="1" x14ac:dyDescent="0.2">
      <c r="A19" s="273"/>
      <c r="B19" s="7" t="s">
        <v>22</v>
      </c>
      <c r="C19" s="103" t="s">
        <v>21</v>
      </c>
      <c r="D19" s="194" t="s">
        <v>6</v>
      </c>
      <c r="E19" s="107">
        <v>1</v>
      </c>
      <c r="F19" s="107"/>
      <c r="G19" s="24"/>
      <c r="H19" s="24">
        <v>43957</v>
      </c>
      <c r="I19" s="300"/>
      <c r="J19" s="300"/>
      <c r="K19" s="13"/>
    </row>
    <row r="20" spans="1:11" ht="15" customHeight="1" x14ac:dyDescent="0.2">
      <c r="A20" s="273"/>
      <c r="B20" s="7" t="s">
        <v>65</v>
      </c>
      <c r="C20" s="13" t="s">
        <v>334</v>
      </c>
      <c r="D20" s="2" t="s">
        <v>6</v>
      </c>
      <c r="E20" s="107">
        <v>20</v>
      </c>
      <c r="F20" s="107"/>
      <c r="G20" s="24">
        <v>43972</v>
      </c>
      <c r="H20" s="24">
        <v>43986</v>
      </c>
      <c r="I20" s="300"/>
      <c r="J20" s="300"/>
      <c r="K20" s="13" t="s">
        <v>132</v>
      </c>
    </row>
    <row r="21" spans="1:11" ht="15" customHeight="1" x14ac:dyDescent="0.2">
      <c r="A21" s="274"/>
      <c r="B21" s="7" t="s">
        <v>135</v>
      </c>
      <c r="C21" s="13" t="s">
        <v>136</v>
      </c>
      <c r="D21" s="2" t="s">
        <v>7</v>
      </c>
      <c r="E21" s="107">
        <v>135</v>
      </c>
      <c r="F21" s="107">
        <v>2</v>
      </c>
      <c r="G21" s="24">
        <v>43976</v>
      </c>
      <c r="H21" s="24">
        <v>43986</v>
      </c>
      <c r="I21" s="301"/>
      <c r="J21" s="301"/>
      <c r="K21" s="13"/>
    </row>
    <row r="22" spans="1:11" ht="15" customHeight="1" x14ac:dyDescent="0.2">
      <c r="A22" s="275" t="s">
        <v>26</v>
      </c>
      <c r="B22" s="7" t="s">
        <v>26</v>
      </c>
      <c r="C22" s="13" t="s">
        <v>127</v>
      </c>
      <c r="D22" s="2" t="s">
        <v>7</v>
      </c>
      <c r="E22" s="107">
        <v>13</v>
      </c>
      <c r="F22" s="107">
        <v>1</v>
      </c>
      <c r="G22" s="24">
        <v>43968</v>
      </c>
      <c r="H22" s="24">
        <v>43982</v>
      </c>
      <c r="I22" s="299">
        <f>SUM(E22:E38)</f>
        <v>583</v>
      </c>
      <c r="J22" s="299">
        <f>SUM(F22:F38)</f>
        <v>56</v>
      </c>
      <c r="K22" s="13"/>
    </row>
    <row r="23" spans="1:11" ht="15" customHeight="1" x14ac:dyDescent="0.2">
      <c r="A23" s="273"/>
      <c r="B23" s="7" t="s">
        <v>26</v>
      </c>
      <c r="C23" s="13" t="s">
        <v>251</v>
      </c>
      <c r="D23" s="77" t="s">
        <v>7</v>
      </c>
      <c r="E23" s="107">
        <v>2</v>
      </c>
      <c r="F23" s="107">
        <v>2</v>
      </c>
      <c r="G23" s="24">
        <v>43983</v>
      </c>
      <c r="H23" s="24">
        <v>43996</v>
      </c>
      <c r="I23" s="300"/>
      <c r="J23" s="300"/>
      <c r="K23" s="13"/>
    </row>
    <row r="24" spans="1:11" ht="15" customHeight="1" x14ac:dyDescent="0.2">
      <c r="A24" s="273"/>
      <c r="B24" s="7" t="s">
        <v>28</v>
      </c>
      <c r="C24" s="13" t="s">
        <v>129</v>
      </c>
      <c r="D24" s="2" t="s">
        <v>6</v>
      </c>
      <c r="E24" s="107">
        <v>21</v>
      </c>
      <c r="F24" s="107">
        <v>1</v>
      </c>
      <c r="G24" s="24">
        <v>43972</v>
      </c>
      <c r="H24" s="24">
        <v>43985</v>
      </c>
      <c r="I24" s="300"/>
      <c r="J24" s="300"/>
      <c r="K24" s="13" t="s">
        <v>133</v>
      </c>
    </row>
    <row r="25" spans="1:11" ht="15" customHeight="1" x14ac:dyDescent="0.2">
      <c r="A25" s="273"/>
      <c r="B25" s="7" t="s">
        <v>28</v>
      </c>
      <c r="C25" s="13" t="s">
        <v>369</v>
      </c>
      <c r="D25" s="213" t="s">
        <v>7</v>
      </c>
      <c r="E25" s="107">
        <v>25</v>
      </c>
      <c r="F25" s="107">
        <v>4</v>
      </c>
      <c r="G25" s="24">
        <v>43867</v>
      </c>
      <c r="H25" s="24"/>
      <c r="I25" s="300"/>
      <c r="J25" s="300"/>
      <c r="K25" s="13"/>
    </row>
    <row r="26" spans="1:11" ht="15" customHeight="1" x14ac:dyDescent="0.2">
      <c r="A26" s="273"/>
      <c r="B26" s="7" t="s">
        <v>28</v>
      </c>
      <c r="C26" s="13" t="s">
        <v>127</v>
      </c>
      <c r="D26" s="77" t="s">
        <v>7</v>
      </c>
      <c r="E26" s="107">
        <v>13</v>
      </c>
      <c r="F26" s="107"/>
      <c r="G26" s="24">
        <v>43983</v>
      </c>
      <c r="H26" s="24">
        <v>43996</v>
      </c>
      <c r="I26" s="300"/>
      <c r="J26" s="300"/>
      <c r="K26" s="13"/>
    </row>
    <row r="27" spans="1:11" ht="15" customHeight="1" x14ac:dyDescent="0.2">
      <c r="A27" s="273"/>
      <c r="B27" s="7" t="s">
        <v>33</v>
      </c>
      <c r="C27" s="13" t="s">
        <v>146</v>
      </c>
      <c r="D27" s="2" t="s">
        <v>6</v>
      </c>
      <c r="E27" s="107">
        <v>35</v>
      </c>
      <c r="F27" s="107">
        <v>4</v>
      </c>
      <c r="G27" s="24">
        <v>43979</v>
      </c>
      <c r="H27" s="24">
        <v>43989</v>
      </c>
      <c r="I27" s="300"/>
      <c r="J27" s="300"/>
      <c r="K27" s="13"/>
    </row>
    <row r="28" spans="1:11" ht="15" customHeight="1" x14ac:dyDescent="0.2">
      <c r="A28" s="273"/>
      <c r="B28" s="7" t="s">
        <v>33</v>
      </c>
      <c r="C28" s="13" t="s">
        <v>35</v>
      </c>
      <c r="D28" s="2" t="s">
        <v>8</v>
      </c>
      <c r="E28" s="107">
        <v>32</v>
      </c>
      <c r="F28" s="107">
        <v>5</v>
      </c>
      <c r="G28" s="24">
        <v>43979</v>
      </c>
      <c r="H28" s="24">
        <v>43990</v>
      </c>
      <c r="I28" s="300"/>
      <c r="J28" s="300"/>
      <c r="K28" s="13"/>
    </row>
    <row r="29" spans="1:11" ht="15" customHeight="1" x14ac:dyDescent="0.2">
      <c r="A29" s="273"/>
      <c r="B29" s="7" t="s">
        <v>33</v>
      </c>
      <c r="C29" s="13" t="s">
        <v>55</v>
      </c>
      <c r="D29" s="2" t="s">
        <v>8</v>
      </c>
      <c r="E29" s="107">
        <v>60</v>
      </c>
      <c r="F29" s="107">
        <v>5</v>
      </c>
      <c r="G29" s="24">
        <v>43979</v>
      </c>
      <c r="H29" s="24">
        <v>43989</v>
      </c>
      <c r="I29" s="300"/>
      <c r="J29" s="300"/>
      <c r="K29" s="13" t="s">
        <v>148</v>
      </c>
    </row>
    <row r="30" spans="1:11" ht="15" customHeight="1" x14ac:dyDescent="0.2">
      <c r="A30" s="273"/>
      <c r="B30" s="7" t="s">
        <v>38</v>
      </c>
      <c r="C30" s="13" t="s">
        <v>76</v>
      </c>
      <c r="D30" s="2" t="s">
        <v>7</v>
      </c>
      <c r="E30" s="107">
        <f>33+28+25+27</f>
        <v>113</v>
      </c>
      <c r="F30" s="107">
        <v>8</v>
      </c>
      <c r="G30" s="24">
        <v>43979</v>
      </c>
      <c r="H30" s="24">
        <v>43989</v>
      </c>
      <c r="I30" s="300"/>
      <c r="J30" s="300"/>
      <c r="K30" s="13"/>
    </row>
    <row r="31" spans="1:11" ht="15" customHeight="1" x14ac:dyDescent="0.2">
      <c r="A31" s="273"/>
      <c r="B31" s="7" t="s">
        <v>366</v>
      </c>
      <c r="C31" s="13" t="s">
        <v>367</v>
      </c>
      <c r="D31" s="200" t="s">
        <v>360</v>
      </c>
      <c r="E31" s="107">
        <v>1</v>
      </c>
      <c r="F31" s="107"/>
      <c r="G31" s="24"/>
      <c r="H31" s="24">
        <v>44110</v>
      </c>
      <c r="I31" s="300"/>
      <c r="J31" s="300"/>
      <c r="K31" s="13"/>
    </row>
    <row r="32" spans="1:11" ht="15" customHeight="1" x14ac:dyDescent="0.2">
      <c r="A32" s="273"/>
      <c r="B32" s="7" t="s">
        <v>364</v>
      </c>
      <c r="C32" s="13" t="s">
        <v>365</v>
      </c>
      <c r="D32" s="200" t="s">
        <v>360</v>
      </c>
      <c r="E32" s="107">
        <v>1</v>
      </c>
      <c r="F32" s="107"/>
      <c r="G32" s="24"/>
      <c r="H32" s="24"/>
      <c r="I32" s="300"/>
      <c r="J32" s="300"/>
      <c r="K32" s="13"/>
    </row>
    <row r="33" spans="1:11" ht="15" customHeight="1" x14ac:dyDescent="0.2">
      <c r="A33" s="273"/>
      <c r="B33" s="7" t="s">
        <v>56</v>
      </c>
      <c r="C33" s="13" t="s">
        <v>80</v>
      </c>
      <c r="D33" s="2" t="s">
        <v>8</v>
      </c>
      <c r="E33" s="107">
        <v>140</v>
      </c>
      <c r="F33" s="107">
        <v>10</v>
      </c>
      <c r="G33" s="24">
        <v>43981</v>
      </c>
      <c r="H33" s="24">
        <v>43995</v>
      </c>
      <c r="I33" s="300"/>
      <c r="J33" s="300"/>
      <c r="K33" s="13" t="s">
        <v>147</v>
      </c>
    </row>
    <row r="34" spans="1:11" ht="15" customHeight="1" x14ac:dyDescent="0.2">
      <c r="A34" s="273"/>
      <c r="B34" s="7" t="s">
        <v>362</v>
      </c>
      <c r="C34" s="13" t="s">
        <v>363</v>
      </c>
      <c r="D34" s="200" t="s">
        <v>360</v>
      </c>
      <c r="E34" s="107">
        <v>1</v>
      </c>
      <c r="F34" s="107"/>
      <c r="G34" s="24">
        <v>43836</v>
      </c>
      <c r="H34" s="24">
        <v>44110</v>
      </c>
      <c r="I34" s="300"/>
      <c r="J34" s="300"/>
      <c r="K34" s="13"/>
    </row>
    <row r="35" spans="1:11" ht="15" customHeight="1" x14ac:dyDescent="0.2">
      <c r="A35" s="273"/>
      <c r="B35" s="7" t="s">
        <v>38</v>
      </c>
      <c r="C35" s="13" t="s">
        <v>164</v>
      </c>
      <c r="D35" s="2" t="s">
        <v>6</v>
      </c>
      <c r="E35" s="107">
        <v>11</v>
      </c>
      <c r="F35" s="107">
        <v>8</v>
      </c>
      <c r="G35" s="24">
        <v>43979</v>
      </c>
      <c r="H35" s="24">
        <v>43989</v>
      </c>
      <c r="I35" s="300"/>
      <c r="J35" s="300"/>
      <c r="K35" s="13"/>
    </row>
    <row r="36" spans="1:11" ht="15" customHeight="1" x14ac:dyDescent="0.2">
      <c r="A36" s="273"/>
      <c r="B36" s="7" t="s">
        <v>26</v>
      </c>
      <c r="C36" s="13" t="s">
        <v>460</v>
      </c>
      <c r="D36" s="227" t="s">
        <v>354</v>
      </c>
      <c r="E36" s="107">
        <v>60</v>
      </c>
      <c r="F36" s="107">
        <v>5</v>
      </c>
      <c r="G36" s="24"/>
      <c r="H36" s="24"/>
      <c r="I36" s="300"/>
      <c r="J36" s="300"/>
      <c r="K36" s="13"/>
    </row>
    <row r="37" spans="1:11" ht="15" customHeight="1" x14ac:dyDescent="0.2">
      <c r="A37" s="273"/>
      <c r="B37" s="7" t="s">
        <v>26</v>
      </c>
      <c r="C37" s="13" t="s">
        <v>458</v>
      </c>
      <c r="D37" s="227" t="s">
        <v>354</v>
      </c>
      <c r="E37" s="107">
        <v>35</v>
      </c>
      <c r="F37" s="107"/>
      <c r="G37" s="24"/>
      <c r="H37" s="24"/>
      <c r="I37" s="300"/>
      <c r="J37" s="300"/>
      <c r="K37" s="13" t="s">
        <v>459</v>
      </c>
    </row>
    <row r="38" spans="1:11" ht="15" customHeight="1" x14ac:dyDescent="0.2">
      <c r="A38" s="274"/>
      <c r="B38" s="7" t="s">
        <v>26</v>
      </c>
      <c r="C38" s="13" t="s">
        <v>77</v>
      </c>
      <c r="D38" s="2" t="s">
        <v>6</v>
      </c>
      <c r="E38" s="107">
        <v>20</v>
      </c>
      <c r="F38" s="107">
        <v>3</v>
      </c>
      <c r="G38" s="24">
        <v>43979</v>
      </c>
      <c r="H38" s="24"/>
      <c r="I38" s="301"/>
      <c r="J38" s="301"/>
      <c r="K38" s="13"/>
    </row>
    <row r="39" spans="1:11" ht="15" customHeight="1" x14ac:dyDescent="0.2">
      <c r="A39" s="275" t="s">
        <v>14</v>
      </c>
      <c r="B39" s="287" t="s">
        <v>227</v>
      </c>
      <c r="C39" s="13" t="s">
        <v>130</v>
      </c>
      <c r="D39" s="2" t="s">
        <v>6</v>
      </c>
      <c r="E39" s="107">
        <v>60</v>
      </c>
      <c r="F39" s="107"/>
      <c r="G39" s="24">
        <v>43975</v>
      </c>
      <c r="H39" s="24">
        <v>43982</v>
      </c>
      <c r="I39" s="299">
        <f>SUM(E39:E85)</f>
        <v>2455</v>
      </c>
      <c r="J39" s="299">
        <f>SUM(F39:F85)</f>
        <v>348</v>
      </c>
      <c r="K39" s="13" t="s">
        <v>134</v>
      </c>
    </row>
    <row r="40" spans="1:11" ht="15" customHeight="1" x14ac:dyDescent="0.2">
      <c r="A40" s="273"/>
      <c r="B40" s="288"/>
      <c r="C40" s="13"/>
      <c r="D40" s="200"/>
      <c r="E40" s="107"/>
      <c r="F40" s="107"/>
      <c r="G40" s="24"/>
      <c r="H40" s="24"/>
      <c r="I40" s="300"/>
      <c r="J40" s="300"/>
      <c r="K40" s="13"/>
    </row>
    <row r="41" spans="1:11" ht="15" customHeight="1" x14ac:dyDescent="0.2">
      <c r="A41" s="273"/>
      <c r="B41" s="288"/>
      <c r="C41" s="13" t="s">
        <v>165</v>
      </c>
      <c r="D41" s="41"/>
      <c r="E41" s="107">
        <v>8</v>
      </c>
      <c r="F41" s="107"/>
      <c r="G41" s="24"/>
      <c r="H41" s="24"/>
      <c r="I41" s="300"/>
      <c r="J41" s="300"/>
      <c r="K41" s="13"/>
    </row>
    <row r="42" spans="1:11" ht="15" customHeight="1" x14ac:dyDescent="0.2">
      <c r="A42" s="273"/>
      <c r="B42" s="288"/>
      <c r="C42" s="13" t="s">
        <v>166</v>
      </c>
      <c r="D42" s="41" t="s">
        <v>8</v>
      </c>
      <c r="E42" s="107">
        <v>27</v>
      </c>
      <c r="F42" s="107"/>
      <c r="G42" s="24"/>
      <c r="H42" s="24"/>
      <c r="I42" s="300"/>
      <c r="J42" s="300"/>
      <c r="K42" s="13"/>
    </row>
    <row r="43" spans="1:11" ht="15" customHeight="1" x14ac:dyDescent="0.2">
      <c r="A43" s="273"/>
      <c r="B43" s="288"/>
      <c r="C43" s="13" t="s">
        <v>167</v>
      </c>
      <c r="D43" s="41"/>
      <c r="E43" s="107">
        <v>1</v>
      </c>
      <c r="F43" s="107"/>
      <c r="G43" s="24"/>
      <c r="H43" s="24"/>
      <c r="I43" s="300"/>
      <c r="J43" s="300"/>
      <c r="K43" s="13"/>
    </row>
    <row r="44" spans="1:11" ht="15" customHeight="1" x14ac:dyDescent="0.2">
      <c r="A44" s="273"/>
      <c r="B44" s="288"/>
      <c r="C44" s="13" t="s">
        <v>168</v>
      </c>
      <c r="D44" s="41"/>
      <c r="E44" s="107"/>
      <c r="F44" s="107">
        <v>1</v>
      </c>
      <c r="G44" s="24"/>
      <c r="H44" s="24"/>
      <c r="I44" s="300"/>
      <c r="J44" s="300"/>
      <c r="K44" s="13"/>
    </row>
    <row r="45" spans="1:11" ht="15" customHeight="1" x14ac:dyDescent="0.2">
      <c r="A45" s="273"/>
      <c r="B45" s="288"/>
      <c r="C45" s="13" t="s">
        <v>169</v>
      </c>
      <c r="D45" s="41"/>
      <c r="E45" s="107"/>
      <c r="F45" s="107">
        <v>1</v>
      </c>
      <c r="G45" s="24"/>
      <c r="H45" s="24"/>
      <c r="I45" s="300"/>
      <c r="J45" s="300"/>
      <c r="K45" s="13"/>
    </row>
    <row r="46" spans="1:11" ht="15" customHeight="1" x14ac:dyDescent="0.2">
      <c r="A46" s="273"/>
      <c r="B46" s="288"/>
      <c r="C46" s="13" t="s">
        <v>170</v>
      </c>
      <c r="D46" s="41"/>
      <c r="E46" s="107"/>
      <c r="F46" s="107">
        <v>1</v>
      </c>
      <c r="G46" s="24"/>
      <c r="H46" s="24"/>
      <c r="I46" s="300"/>
      <c r="J46" s="300"/>
      <c r="K46" s="13"/>
    </row>
    <row r="47" spans="1:11" ht="15" customHeight="1" x14ac:dyDescent="0.2">
      <c r="A47" s="273"/>
      <c r="B47" s="288"/>
      <c r="C47" s="13" t="s">
        <v>171</v>
      </c>
      <c r="D47" s="41"/>
      <c r="E47" s="107">
        <v>30</v>
      </c>
      <c r="F47" s="107"/>
      <c r="G47" s="24"/>
      <c r="H47" s="24"/>
      <c r="I47" s="300"/>
      <c r="J47" s="300"/>
      <c r="K47" s="13"/>
    </row>
    <row r="48" spans="1:11" ht="15" customHeight="1" x14ac:dyDescent="0.2">
      <c r="A48" s="273"/>
      <c r="B48" s="288"/>
      <c r="C48" s="13" t="s">
        <v>172</v>
      </c>
      <c r="D48" s="41"/>
      <c r="E48" s="107">
        <v>8</v>
      </c>
      <c r="F48" s="107"/>
      <c r="G48" s="24"/>
      <c r="H48" s="24"/>
      <c r="I48" s="300"/>
      <c r="J48" s="300"/>
      <c r="K48" s="13"/>
    </row>
    <row r="49" spans="1:11" ht="15" customHeight="1" x14ac:dyDescent="0.2">
      <c r="A49" s="273"/>
      <c r="B49" s="288"/>
      <c r="C49" s="13" t="s">
        <v>173</v>
      </c>
      <c r="D49" s="41"/>
      <c r="E49" s="107">
        <v>5</v>
      </c>
      <c r="F49" s="107">
        <v>1</v>
      </c>
      <c r="G49" s="24"/>
      <c r="H49" s="24"/>
      <c r="I49" s="300"/>
      <c r="J49" s="300"/>
      <c r="K49" s="13"/>
    </row>
    <row r="50" spans="1:11" ht="15" customHeight="1" x14ac:dyDescent="0.2">
      <c r="A50" s="273"/>
      <c r="B50" s="288"/>
      <c r="C50" s="13" t="s">
        <v>174</v>
      </c>
      <c r="D50" s="41"/>
      <c r="E50" s="107">
        <v>1</v>
      </c>
      <c r="F50" s="107"/>
      <c r="G50" s="24"/>
      <c r="H50" s="24"/>
      <c r="I50" s="300"/>
      <c r="J50" s="300"/>
      <c r="K50" s="13"/>
    </row>
    <row r="51" spans="1:11" ht="15" customHeight="1" x14ac:dyDescent="0.2">
      <c r="A51" s="273"/>
      <c r="B51" s="288"/>
      <c r="C51" s="13" t="s">
        <v>175</v>
      </c>
      <c r="D51" s="41"/>
      <c r="E51" s="107">
        <v>1</v>
      </c>
      <c r="F51" s="107">
        <v>1</v>
      </c>
      <c r="G51" s="24"/>
      <c r="H51" s="24"/>
      <c r="I51" s="300"/>
      <c r="J51" s="300"/>
      <c r="K51" s="13"/>
    </row>
    <row r="52" spans="1:11" ht="15" customHeight="1" x14ac:dyDescent="0.2">
      <c r="A52" s="273"/>
      <c r="B52" s="288"/>
      <c r="C52" s="49" t="s">
        <v>176</v>
      </c>
      <c r="D52" s="41"/>
      <c r="E52" s="107">
        <v>1</v>
      </c>
      <c r="F52" s="107">
        <v>1</v>
      </c>
      <c r="G52" s="24"/>
      <c r="H52" s="24"/>
      <c r="I52" s="300"/>
      <c r="J52" s="300"/>
      <c r="K52" s="13"/>
    </row>
    <row r="53" spans="1:11" ht="15" customHeight="1" x14ac:dyDescent="0.2">
      <c r="A53" s="273"/>
      <c r="B53" s="288"/>
      <c r="C53" s="13" t="s">
        <v>177</v>
      </c>
      <c r="D53" s="41"/>
      <c r="E53" s="107">
        <v>1</v>
      </c>
      <c r="F53" s="107"/>
      <c r="G53" s="24"/>
      <c r="H53" s="24"/>
      <c r="I53" s="300"/>
      <c r="J53" s="300"/>
      <c r="K53" s="13"/>
    </row>
    <row r="54" spans="1:11" ht="15" customHeight="1" x14ac:dyDescent="0.2">
      <c r="A54" s="273"/>
      <c r="B54" s="288"/>
      <c r="C54" s="13" t="s">
        <v>178</v>
      </c>
      <c r="D54" s="41"/>
      <c r="E54" s="107">
        <v>22</v>
      </c>
      <c r="F54" s="107"/>
      <c r="G54" s="24"/>
      <c r="H54" s="24"/>
      <c r="I54" s="300"/>
      <c r="J54" s="300"/>
      <c r="K54" s="13"/>
    </row>
    <row r="55" spans="1:11" ht="15" customHeight="1" x14ac:dyDescent="0.2">
      <c r="A55" s="273"/>
      <c r="B55" s="288"/>
      <c r="C55" s="13" t="s">
        <v>184</v>
      </c>
      <c r="D55" s="42"/>
      <c r="E55" s="107">
        <v>1</v>
      </c>
      <c r="F55" s="107"/>
      <c r="G55" s="24"/>
      <c r="H55" s="24"/>
      <c r="I55" s="300"/>
      <c r="J55" s="300"/>
      <c r="K55" s="13"/>
    </row>
    <row r="56" spans="1:11" ht="15" customHeight="1" x14ac:dyDescent="0.2">
      <c r="A56" s="273"/>
      <c r="B56" s="288"/>
      <c r="C56" s="13" t="s">
        <v>304</v>
      </c>
      <c r="D56" s="42"/>
      <c r="E56" s="107">
        <v>16</v>
      </c>
      <c r="F56" s="107"/>
      <c r="G56" s="24"/>
      <c r="H56" s="24"/>
      <c r="I56" s="300"/>
      <c r="J56" s="300"/>
      <c r="K56" s="13"/>
    </row>
    <row r="57" spans="1:11" ht="15" customHeight="1" x14ac:dyDescent="0.2">
      <c r="A57" s="273"/>
      <c r="B57" s="288"/>
      <c r="C57" s="13" t="s">
        <v>186</v>
      </c>
      <c r="D57" s="42"/>
      <c r="E57" s="107">
        <v>204</v>
      </c>
      <c r="F57" s="107">
        <v>35</v>
      </c>
      <c r="G57" s="24">
        <v>43836</v>
      </c>
      <c r="H57" s="24"/>
      <c r="I57" s="300"/>
      <c r="J57" s="300"/>
      <c r="K57" s="13"/>
    </row>
    <row r="58" spans="1:11" ht="15" customHeight="1" x14ac:dyDescent="0.2">
      <c r="A58" s="273"/>
      <c r="B58" s="288"/>
      <c r="C58" s="13" t="s">
        <v>187</v>
      </c>
      <c r="D58" s="42"/>
      <c r="E58" s="107">
        <v>8</v>
      </c>
      <c r="F58" s="107">
        <v>1</v>
      </c>
      <c r="G58" s="24"/>
      <c r="H58" s="24"/>
      <c r="I58" s="300"/>
      <c r="J58" s="300"/>
      <c r="K58" s="13"/>
    </row>
    <row r="59" spans="1:11" ht="15" customHeight="1" x14ac:dyDescent="0.2">
      <c r="A59" s="273"/>
      <c r="B59" s="288"/>
      <c r="C59" s="13" t="s">
        <v>188</v>
      </c>
      <c r="D59" s="42"/>
      <c r="E59" s="107">
        <v>13</v>
      </c>
      <c r="F59" s="107">
        <v>1</v>
      </c>
      <c r="G59" s="24"/>
      <c r="H59" s="24"/>
      <c r="I59" s="300"/>
      <c r="J59" s="300"/>
      <c r="K59" s="13"/>
    </row>
    <row r="60" spans="1:11" ht="15" customHeight="1" x14ac:dyDescent="0.2">
      <c r="A60" s="273"/>
      <c r="B60" s="288"/>
      <c r="C60" s="13" t="s">
        <v>189</v>
      </c>
      <c r="D60" s="42" t="s">
        <v>7</v>
      </c>
      <c r="E60" s="107">
        <v>75</v>
      </c>
      <c r="F60" s="107">
        <v>5</v>
      </c>
      <c r="G60" s="24">
        <v>43836</v>
      </c>
      <c r="H60" s="24"/>
      <c r="I60" s="300"/>
      <c r="J60" s="300"/>
      <c r="K60" s="13"/>
    </row>
    <row r="61" spans="1:11" ht="15" customHeight="1" x14ac:dyDescent="0.2">
      <c r="A61" s="273"/>
      <c r="B61" s="288"/>
      <c r="C61" s="13" t="s">
        <v>190</v>
      </c>
      <c r="D61" s="42"/>
      <c r="E61" s="107">
        <v>1</v>
      </c>
      <c r="F61" s="107">
        <v>2</v>
      </c>
      <c r="G61" s="24"/>
      <c r="H61" s="24"/>
      <c r="I61" s="300"/>
      <c r="J61" s="300"/>
      <c r="K61" s="13"/>
    </row>
    <row r="62" spans="1:11" ht="15" customHeight="1" x14ac:dyDescent="0.2">
      <c r="A62" s="273"/>
      <c r="B62" s="288"/>
      <c r="C62" s="13" t="s">
        <v>191</v>
      </c>
      <c r="D62" s="42" t="s">
        <v>6</v>
      </c>
      <c r="E62" s="107">
        <v>9</v>
      </c>
      <c r="F62" s="107">
        <v>8</v>
      </c>
      <c r="G62" s="24"/>
      <c r="H62" s="24"/>
      <c r="I62" s="300"/>
      <c r="J62" s="300"/>
      <c r="K62" s="13"/>
    </row>
    <row r="63" spans="1:11" ht="15" customHeight="1" x14ac:dyDescent="0.2">
      <c r="A63" s="273"/>
      <c r="B63" s="288"/>
      <c r="C63" s="50"/>
      <c r="D63" s="42"/>
      <c r="E63" s="107">
        <v>6</v>
      </c>
      <c r="F63" s="107">
        <v>3</v>
      </c>
      <c r="G63" s="24"/>
      <c r="H63" s="24"/>
      <c r="I63" s="300"/>
      <c r="J63" s="300"/>
      <c r="K63" s="13"/>
    </row>
    <row r="64" spans="1:11" ht="15" customHeight="1" x14ac:dyDescent="0.2">
      <c r="A64" s="273"/>
      <c r="B64" s="288"/>
      <c r="C64" s="13" t="s">
        <v>86</v>
      </c>
      <c r="D64" s="42" t="s">
        <v>8</v>
      </c>
      <c r="E64" s="107">
        <v>315</v>
      </c>
      <c r="F64" s="107">
        <v>55</v>
      </c>
      <c r="G64" s="24"/>
      <c r="H64" s="24">
        <v>43992</v>
      </c>
      <c r="I64" s="300"/>
      <c r="J64" s="300"/>
      <c r="K64" s="13"/>
    </row>
    <row r="65" spans="1:11" ht="15" customHeight="1" x14ac:dyDescent="0.2">
      <c r="A65" s="273"/>
      <c r="B65" s="288"/>
      <c r="C65" s="13" t="s">
        <v>192</v>
      </c>
      <c r="D65" s="42"/>
      <c r="E65" s="107"/>
      <c r="F65" s="107">
        <v>1</v>
      </c>
      <c r="G65" s="24"/>
      <c r="H65" s="24"/>
      <c r="I65" s="300"/>
      <c r="J65" s="300"/>
      <c r="K65" s="13"/>
    </row>
    <row r="66" spans="1:11" ht="15" customHeight="1" x14ac:dyDescent="0.2">
      <c r="A66" s="273"/>
      <c r="B66" s="288"/>
      <c r="C66" s="13" t="s">
        <v>193</v>
      </c>
      <c r="D66" s="42"/>
      <c r="E66" s="107">
        <v>4</v>
      </c>
      <c r="F66" s="107"/>
      <c r="G66" s="24"/>
      <c r="H66" s="24"/>
      <c r="I66" s="300"/>
      <c r="J66" s="300"/>
      <c r="K66" s="13"/>
    </row>
    <row r="67" spans="1:11" ht="15" customHeight="1" x14ac:dyDescent="0.2">
      <c r="A67" s="273"/>
      <c r="B67" s="288"/>
      <c r="C67" s="13" t="s">
        <v>240</v>
      </c>
      <c r="D67" s="77" t="s">
        <v>6</v>
      </c>
      <c r="E67" s="107">
        <v>30</v>
      </c>
      <c r="F67" s="107">
        <v>6</v>
      </c>
      <c r="G67" s="46"/>
      <c r="H67" s="24"/>
      <c r="I67" s="300"/>
      <c r="J67" s="300"/>
      <c r="K67" s="13"/>
    </row>
    <row r="68" spans="1:11" ht="15" customHeight="1" x14ac:dyDescent="0.2">
      <c r="A68" s="273"/>
      <c r="B68" s="288"/>
      <c r="C68" s="13" t="s">
        <v>194</v>
      </c>
      <c r="D68" s="42"/>
      <c r="E68" s="107">
        <v>1</v>
      </c>
      <c r="F68" s="107">
        <v>2</v>
      </c>
      <c r="G68" s="46"/>
      <c r="H68" s="24"/>
      <c r="I68" s="300"/>
      <c r="J68" s="300"/>
      <c r="K68" s="13"/>
    </row>
    <row r="69" spans="1:11" ht="15" customHeight="1" x14ac:dyDescent="0.2">
      <c r="A69" s="273"/>
      <c r="B69" s="288"/>
      <c r="C69" s="13" t="s">
        <v>187</v>
      </c>
      <c r="D69" s="200" t="s">
        <v>354</v>
      </c>
      <c r="E69" s="107">
        <v>24</v>
      </c>
      <c r="F69" s="107">
        <v>1</v>
      </c>
      <c r="G69" s="46"/>
      <c r="H69" s="24"/>
      <c r="I69" s="300"/>
      <c r="J69" s="300"/>
      <c r="K69" s="13"/>
    </row>
    <row r="70" spans="1:11" ht="15" customHeight="1" x14ac:dyDescent="0.2">
      <c r="A70" s="273"/>
      <c r="B70" s="288"/>
      <c r="C70" s="13" t="s">
        <v>353</v>
      </c>
      <c r="D70" s="200" t="s">
        <v>7</v>
      </c>
      <c r="E70" s="107">
        <v>59</v>
      </c>
      <c r="F70" s="107">
        <v>15</v>
      </c>
      <c r="G70" s="46">
        <v>43836</v>
      </c>
      <c r="H70" s="24"/>
      <c r="I70" s="300"/>
      <c r="J70" s="300"/>
      <c r="K70" s="13"/>
    </row>
    <row r="71" spans="1:11" ht="15" customHeight="1" x14ac:dyDescent="0.2">
      <c r="A71" s="273"/>
      <c r="B71" s="288"/>
      <c r="C71" s="13" t="s">
        <v>359</v>
      </c>
      <c r="D71" s="200" t="s">
        <v>360</v>
      </c>
      <c r="E71" s="107">
        <v>1</v>
      </c>
      <c r="F71" s="107"/>
      <c r="G71" s="46" t="s">
        <v>361</v>
      </c>
      <c r="H71" s="24"/>
      <c r="I71" s="300"/>
      <c r="J71" s="300"/>
      <c r="K71" s="13"/>
    </row>
    <row r="72" spans="1:11" ht="15" customHeight="1" x14ac:dyDescent="0.2">
      <c r="A72" s="273"/>
      <c r="B72" s="289"/>
      <c r="C72" s="13" t="s">
        <v>138</v>
      </c>
      <c r="D72" s="2" t="s">
        <v>8</v>
      </c>
      <c r="E72" s="107">
        <v>1085</v>
      </c>
      <c r="F72" s="107">
        <v>162</v>
      </c>
      <c r="G72" s="46">
        <v>43977</v>
      </c>
      <c r="H72" s="24">
        <v>43991</v>
      </c>
      <c r="I72" s="300"/>
      <c r="J72" s="300"/>
      <c r="K72" s="13" t="s">
        <v>139</v>
      </c>
    </row>
    <row r="73" spans="1:11" ht="15" customHeight="1" x14ac:dyDescent="0.2">
      <c r="A73" s="273"/>
      <c r="B73" s="7" t="s">
        <v>179</v>
      </c>
      <c r="C73" s="13" t="s">
        <v>180</v>
      </c>
      <c r="D73" s="2" t="s">
        <v>7</v>
      </c>
      <c r="E73" s="108">
        <v>278</v>
      </c>
      <c r="F73" s="108">
        <v>35</v>
      </c>
      <c r="G73" s="46">
        <v>43983</v>
      </c>
      <c r="H73" s="24">
        <v>43992</v>
      </c>
      <c r="I73" s="300"/>
      <c r="J73" s="300"/>
      <c r="K73" s="13" t="s">
        <v>181</v>
      </c>
    </row>
    <row r="74" spans="1:11" s="48" customFormat="1" ht="15" customHeight="1" x14ac:dyDescent="0.2">
      <c r="A74" s="273"/>
      <c r="B74" s="65" t="s">
        <v>200</v>
      </c>
      <c r="C74" s="47" t="s">
        <v>201</v>
      </c>
      <c r="D74" s="38" t="s">
        <v>8</v>
      </c>
      <c r="E74" s="108">
        <v>3</v>
      </c>
      <c r="F74" s="108"/>
      <c r="G74" s="46"/>
      <c r="H74" s="46"/>
      <c r="I74" s="300"/>
      <c r="J74" s="300"/>
      <c r="K74" s="47"/>
    </row>
    <row r="75" spans="1:11" s="48" customFormat="1" ht="15" customHeight="1" x14ac:dyDescent="0.2">
      <c r="A75" s="273"/>
      <c r="B75" s="65"/>
      <c r="C75" s="47" t="s">
        <v>202</v>
      </c>
      <c r="D75" s="38" t="s">
        <v>8</v>
      </c>
      <c r="E75" s="108">
        <v>2</v>
      </c>
      <c r="F75" s="108"/>
      <c r="G75" s="46"/>
      <c r="H75" s="46"/>
      <c r="I75" s="300"/>
      <c r="J75" s="300"/>
      <c r="K75" s="47"/>
    </row>
    <row r="76" spans="1:11" s="48" customFormat="1" ht="15" customHeight="1" x14ac:dyDescent="0.2">
      <c r="A76" s="273"/>
      <c r="B76" s="65" t="s">
        <v>216</v>
      </c>
      <c r="C76" s="47" t="s">
        <v>217</v>
      </c>
      <c r="D76" s="38"/>
      <c r="E76" s="108">
        <v>4</v>
      </c>
      <c r="F76" s="108"/>
      <c r="G76" s="46"/>
      <c r="H76" s="46"/>
      <c r="I76" s="300"/>
      <c r="J76" s="300"/>
      <c r="K76" s="47"/>
    </row>
    <row r="77" spans="1:11" s="48" customFormat="1" ht="15" customHeight="1" x14ac:dyDescent="0.2">
      <c r="A77" s="273"/>
      <c r="B77" s="65"/>
      <c r="C77" s="47" t="s">
        <v>218</v>
      </c>
      <c r="D77" s="38"/>
      <c r="E77" s="108">
        <v>1</v>
      </c>
      <c r="F77" s="108">
        <v>1</v>
      </c>
      <c r="G77" s="46"/>
      <c r="H77" s="46"/>
      <c r="I77" s="300"/>
      <c r="J77" s="300"/>
      <c r="K77" s="47"/>
    </row>
    <row r="78" spans="1:11" s="48" customFormat="1" ht="15" customHeight="1" x14ac:dyDescent="0.2">
      <c r="A78" s="273"/>
      <c r="B78" s="65"/>
      <c r="C78" s="47" t="s">
        <v>219</v>
      </c>
      <c r="D78" s="38"/>
      <c r="E78" s="108">
        <v>3</v>
      </c>
      <c r="F78" s="108"/>
      <c r="G78" s="46"/>
      <c r="H78" s="46"/>
      <c r="I78" s="300"/>
      <c r="J78" s="300"/>
      <c r="K78" s="47"/>
    </row>
    <row r="79" spans="1:11" s="48" customFormat="1" ht="15" customHeight="1" x14ac:dyDescent="0.2">
      <c r="A79" s="273"/>
      <c r="B79" s="65"/>
      <c r="C79" s="47" t="s">
        <v>220</v>
      </c>
      <c r="D79" s="38"/>
      <c r="E79" s="108">
        <v>3</v>
      </c>
      <c r="F79" s="108"/>
      <c r="G79" s="46"/>
      <c r="H79" s="46"/>
      <c r="I79" s="300"/>
      <c r="J79" s="300"/>
      <c r="K79" s="47"/>
    </row>
    <row r="80" spans="1:11" s="48" customFormat="1" ht="15" customHeight="1" x14ac:dyDescent="0.2">
      <c r="A80" s="273"/>
      <c r="B80" s="65"/>
      <c r="C80" s="47" t="s">
        <v>221</v>
      </c>
      <c r="D80" s="38"/>
      <c r="E80" s="108">
        <v>7</v>
      </c>
      <c r="F80" s="108"/>
      <c r="G80" s="46"/>
      <c r="H80" s="46"/>
      <c r="I80" s="300"/>
      <c r="J80" s="300"/>
      <c r="K80" s="47"/>
    </row>
    <row r="81" spans="1:11" s="48" customFormat="1" ht="15" customHeight="1" x14ac:dyDescent="0.2">
      <c r="A81" s="273"/>
      <c r="B81" s="65" t="s">
        <v>222</v>
      </c>
      <c r="C81" s="47" t="s">
        <v>223</v>
      </c>
      <c r="D81" s="38" t="s">
        <v>6</v>
      </c>
      <c r="E81" s="108">
        <v>1</v>
      </c>
      <c r="F81" s="108"/>
      <c r="G81" s="46"/>
      <c r="H81" s="46"/>
      <c r="I81" s="300"/>
      <c r="J81" s="300"/>
      <c r="K81" s="47"/>
    </row>
    <row r="82" spans="1:11" s="48" customFormat="1" ht="15" customHeight="1" x14ac:dyDescent="0.2">
      <c r="A82" s="273"/>
      <c r="B82" s="65"/>
      <c r="C82" s="47" t="s">
        <v>224</v>
      </c>
      <c r="D82" s="38" t="s">
        <v>6</v>
      </c>
      <c r="E82" s="108">
        <v>3</v>
      </c>
      <c r="F82" s="108">
        <v>1</v>
      </c>
      <c r="G82" s="46"/>
      <c r="H82" s="46"/>
      <c r="I82" s="300"/>
      <c r="J82" s="300"/>
      <c r="K82" s="47"/>
    </row>
    <row r="83" spans="1:11" s="48" customFormat="1" ht="15" customHeight="1" x14ac:dyDescent="0.2">
      <c r="A83" s="273"/>
      <c r="B83" s="65" t="s">
        <v>255</v>
      </c>
      <c r="C83" s="47" t="s">
        <v>256</v>
      </c>
      <c r="D83" s="38" t="s">
        <v>7</v>
      </c>
      <c r="E83" s="108">
        <v>103</v>
      </c>
      <c r="F83" s="108">
        <v>2</v>
      </c>
      <c r="G83" s="46">
        <v>43983</v>
      </c>
      <c r="H83" s="46"/>
      <c r="I83" s="300"/>
      <c r="J83" s="300"/>
      <c r="K83" s="47"/>
    </row>
    <row r="84" spans="1:11" s="48" customFormat="1" ht="15" customHeight="1" x14ac:dyDescent="0.2">
      <c r="A84" s="273"/>
      <c r="B84" s="65" t="s">
        <v>241</v>
      </c>
      <c r="C84" s="47" t="s">
        <v>242</v>
      </c>
      <c r="D84" s="38" t="s">
        <v>7</v>
      </c>
      <c r="E84" s="108">
        <v>29</v>
      </c>
      <c r="F84" s="108">
        <v>6</v>
      </c>
      <c r="G84" s="46"/>
      <c r="H84" s="46"/>
      <c r="I84" s="300"/>
      <c r="J84" s="300"/>
      <c r="K84" s="47"/>
    </row>
    <row r="85" spans="1:11" s="48" customFormat="1" ht="15" customHeight="1" x14ac:dyDescent="0.2">
      <c r="A85" s="274"/>
      <c r="B85" s="65" t="s">
        <v>226</v>
      </c>
      <c r="C85" s="47" t="s">
        <v>225</v>
      </c>
      <c r="D85" s="38"/>
      <c r="E85" s="108">
        <v>1</v>
      </c>
      <c r="F85" s="108"/>
      <c r="G85" s="46"/>
      <c r="H85" s="46"/>
      <c r="I85" s="301"/>
      <c r="J85" s="301"/>
      <c r="K85" s="47"/>
    </row>
    <row r="86" spans="1:11" s="28" customFormat="1" ht="15" customHeight="1" x14ac:dyDescent="0.2">
      <c r="A86" s="237" t="s">
        <v>15</v>
      </c>
      <c r="B86" s="7" t="s">
        <v>137</v>
      </c>
      <c r="C86" s="13" t="s">
        <v>153</v>
      </c>
      <c r="D86" s="204" t="s">
        <v>7</v>
      </c>
      <c r="E86" s="107"/>
      <c r="F86" s="107">
        <v>32</v>
      </c>
      <c r="G86" s="24">
        <v>43977</v>
      </c>
      <c r="H86" s="24">
        <v>43986</v>
      </c>
      <c r="I86" s="302">
        <f>SUM(E86:E103)</f>
        <v>559</v>
      </c>
      <c r="J86" s="302">
        <f>SUM(F86:F103)</f>
        <v>245</v>
      </c>
      <c r="K86" s="205"/>
    </row>
    <row r="87" spans="1:11" s="28" customFormat="1" ht="15" customHeight="1" x14ac:dyDescent="0.2">
      <c r="A87" s="237"/>
      <c r="B87" s="7" t="s">
        <v>50</v>
      </c>
      <c r="C87" s="13" t="s">
        <v>155</v>
      </c>
      <c r="D87" s="204" t="s">
        <v>8</v>
      </c>
      <c r="E87" s="107"/>
      <c r="F87" s="107">
        <v>74</v>
      </c>
      <c r="G87" s="24">
        <v>43977</v>
      </c>
      <c r="H87" s="24">
        <v>43986</v>
      </c>
      <c r="I87" s="302"/>
      <c r="J87" s="302"/>
      <c r="K87" s="206" t="s">
        <v>154</v>
      </c>
    </row>
    <row r="88" spans="1:11" s="28" customFormat="1" ht="15" customHeight="1" x14ac:dyDescent="0.2">
      <c r="A88" s="237"/>
      <c r="B88" s="7" t="s">
        <v>50</v>
      </c>
      <c r="C88" s="13" t="s">
        <v>51</v>
      </c>
      <c r="D88" s="204" t="s">
        <v>8</v>
      </c>
      <c r="E88" s="107"/>
      <c r="F88" s="107">
        <v>22</v>
      </c>
      <c r="G88" s="24">
        <v>43977</v>
      </c>
      <c r="H88" s="24">
        <v>43986</v>
      </c>
      <c r="I88" s="302"/>
      <c r="J88" s="302"/>
      <c r="K88" s="206"/>
    </row>
    <row r="89" spans="1:11" s="28" customFormat="1" ht="15" customHeight="1" x14ac:dyDescent="0.2">
      <c r="A89" s="237"/>
      <c r="B89" s="7" t="s">
        <v>245</v>
      </c>
      <c r="C89" s="13" t="s">
        <v>327</v>
      </c>
      <c r="D89" s="204" t="s">
        <v>6</v>
      </c>
      <c r="E89" s="135"/>
      <c r="F89" s="135"/>
      <c r="G89" s="24">
        <v>43836</v>
      </c>
      <c r="H89" s="24"/>
      <c r="I89" s="302"/>
      <c r="J89" s="302"/>
      <c r="K89" s="206" t="s">
        <v>328</v>
      </c>
    </row>
    <row r="90" spans="1:11" s="28" customFormat="1" ht="15" customHeight="1" x14ac:dyDescent="0.2">
      <c r="A90" s="237"/>
      <c r="B90" s="7" t="s">
        <v>245</v>
      </c>
      <c r="C90" s="13" t="s">
        <v>246</v>
      </c>
      <c r="D90" s="204"/>
      <c r="E90" s="107">
        <v>2</v>
      </c>
      <c r="F90" s="107">
        <v>1</v>
      </c>
      <c r="G90" s="24">
        <v>43983</v>
      </c>
      <c r="H90" s="24">
        <v>43996</v>
      </c>
      <c r="I90" s="302"/>
      <c r="J90" s="302"/>
      <c r="K90" s="206"/>
    </row>
    <row r="91" spans="1:11" s="28" customFormat="1" ht="15" customHeight="1" x14ac:dyDescent="0.2">
      <c r="A91" s="237"/>
      <c r="B91" s="7" t="s">
        <v>245</v>
      </c>
      <c r="C91" s="13" t="s">
        <v>280</v>
      </c>
      <c r="D91" s="204" t="s">
        <v>7</v>
      </c>
      <c r="E91" s="107">
        <v>265</v>
      </c>
      <c r="F91" s="107">
        <v>22</v>
      </c>
      <c r="G91" s="24">
        <v>43983</v>
      </c>
      <c r="H91" s="24">
        <v>43992</v>
      </c>
      <c r="I91" s="302"/>
      <c r="J91" s="302"/>
      <c r="K91" s="206"/>
    </row>
    <row r="92" spans="1:11" s="28" customFormat="1" ht="15" customHeight="1" x14ac:dyDescent="0.2">
      <c r="A92" s="237"/>
      <c r="B92" s="7" t="s">
        <v>285</v>
      </c>
      <c r="C92" s="13" t="s">
        <v>329</v>
      </c>
      <c r="D92" s="204" t="s">
        <v>6</v>
      </c>
      <c r="E92" s="107">
        <v>6</v>
      </c>
      <c r="F92" s="135">
        <v>2</v>
      </c>
      <c r="G92" s="24">
        <v>43836</v>
      </c>
      <c r="H92" s="24"/>
      <c r="I92" s="302"/>
      <c r="J92" s="302"/>
      <c r="K92" s="206" t="s">
        <v>328</v>
      </c>
    </row>
    <row r="93" spans="1:11" s="28" customFormat="1" ht="15" customHeight="1" x14ac:dyDescent="0.2">
      <c r="A93" s="237"/>
      <c r="B93" s="7" t="s">
        <v>285</v>
      </c>
      <c r="C93" s="13" t="s">
        <v>288</v>
      </c>
      <c r="D93" s="204" t="s">
        <v>8</v>
      </c>
      <c r="E93" s="107">
        <v>50</v>
      </c>
      <c r="F93" s="107">
        <v>63</v>
      </c>
      <c r="G93" s="24">
        <v>43983</v>
      </c>
      <c r="H93" s="24">
        <v>43996</v>
      </c>
      <c r="I93" s="302"/>
      <c r="J93" s="302"/>
      <c r="K93" s="206" t="s">
        <v>286</v>
      </c>
    </row>
    <row r="94" spans="1:11" s="28" customFormat="1" ht="15" customHeight="1" x14ac:dyDescent="0.2">
      <c r="A94" s="237"/>
      <c r="B94" s="7" t="s">
        <v>292</v>
      </c>
      <c r="C94" s="13" t="s">
        <v>330</v>
      </c>
      <c r="D94" s="204" t="s">
        <v>6</v>
      </c>
      <c r="E94" s="107"/>
      <c r="F94" s="107">
        <v>15</v>
      </c>
      <c r="G94" s="24">
        <v>43836</v>
      </c>
      <c r="H94" s="24" t="s">
        <v>326</v>
      </c>
      <c r="I94" s="302"/>
      <c r="J94" s="302"/>
      <c r="K94" s="206"/>
    </row>
    <row r="95" spans="1:11" s="28" customFormat="1" ht="15" customHeight="1" x14ac:dyDescent="0.2">
      <c r="A95" s="237"/>
      <c r="B95" s="7" t="s">
        <v>335</v>
      </c>
      <c r="C95" s="13" t="s">
        <v>451</v>
      </c>
      <c r="D95" s="227" t="s">
        <v>354</v>
      </c>
      <c r="E95" s="107"/>
      <c r="F95" s="107"/>
      <c r="G95" s="24"/>
      <c r="H95" s="24"/>
      <c r="I95" s="302"/>
      <c r="J95" s="302"/>
      <c r="K95" s="206"/>
    </row>
    <row r="96" spans="1:11" s="28" customFormat="1" ht="15" customHeight="1" x14ac:dyDescent="0.2">
      <c r="A96" s="237"/>
      <c r="B96" s="7" t="s">
        <v>335</v>
      </c>
      <c r="C96" s="13" t="s">
        <v>451</v>
      </c>
      <c r="D96" s="227" t="s">
        <v>389</v>
      </c>
      <c r="E96" s="107">
        <v>55</v>
      </c>
      <c r="F96" s="107"/>
      <c r="G96" s="24"/>
      <c r="H96" s="24"/>
      <c r="I96" s="302"/>
      <c r="J96" s="302"/>
      <c r="K96" s="206"/>
    </row>
    <row r="97" spans="1:11" s="28" customFormat="1" ht="15" customHeight="1" x14ac:dyDescent="0.2">
      <c r="A97" s="237"/>
      <c r="B97" s="7" t="s">
        <v>150</v>
      </c>
      <c r="C97" s="13" t="s">
        <v>325</v>
      </c>
      <c r="D97" s="204" t="s">
        <v>6</v>
      </c>
      <c r="E97" s="135"/>
      <c r="F97" s="135"/>
      <c r="G97" s="24">
        <v>43836</v>
      </c>
      <c r="H97" s="24" t="s">
        <v>326</v>
      </c>
      <c r="I97" s="302"/>
      <c r="J97" s="302"/>
      <c r="K97" s="206"/>
    </row>
    <row r="98" spans="1:11" ht="15" customHeight="1" x14ac:dyDescent="0.2">
      <c r="A98" s="237"/>
      <c r="B98" s="7" t="s">
        <v>150</v>
      </c>
      <c r="C98" s="13" t="s">
        <v>151</v>
      </c>
      <c r="D98" s="204" t="s">
        <v>8</v>
      </c>
      <c r="E98" s="108">
        <v>175</v>
      </c>
      <c r="F98" s="107">
        <v>13</v>
      </c>
      <c r="G98" s="24">
        <v>43982</v>
      </c>
      <c r="H98" s="24">
        <v>43996</v>
      </c>
      <c r="I98" s="302"/>
      <c r="J98" s="302"/>
      <c r="K98" s="206" t="s">
        <v>287</v>
      </c>
    </row>
    <row r="99" spans="1:11" ht="15" customHeight="1" x14ac:dyDescent="0.2">
      <c r="A99" s="237"/>
      <c r="B99" s="7" t="s">
        <v>335</v>
      </c>
      <c r="C99" s="13" t="s">
        <v>345</v>
      </c>
      <c r="D99" s="204" t="s">
        <v>8</v>
      </c>
      <c r="E99" s="108"/>
      <c r="F99" s="107"/>
      <c r="G99" s="24">
        <v>43867</v>
      </c>
      <c r="H99" s="24"/>
      <c r="I99" s="302"/>
      <c r="J99" s="302"/>
      <c r="K99" s="206" t="s">
        <v>346</v>
      </c>
    </row>
    <row r="100" spans="1:11" ht="15" customHeight="1" x14ac:dyDescent="0.2">
      <c r="A100" s="237"/>
      <c r="B100" s="7" t="s">
        <v>150</v>
      </c>
      <c r="C100" s="13" t="s">
        <v>156</v>
      </c>
      <c r="D100" s="204"/>
      <c r="E100" s="107"/>
      <c r="F100" s="107">
        <v>1</v>
      </c>
      <c r="G100" s="24">
        <v>43982</v>
      </c>
      <c r="H100" s="24"/>
      <c r="I100" s="302"/>
      <c r="J100" s="302"/>
      <c r="K100" s="206" t="s">
        <v>157</v>
      </c>
    </row>
    <row r="101" spans="1:11" ht="15" customHeight="1" x14ac:dyDescent="0.2">
      <c r="A101" s="204"/>
      <c r="B101" s="7" t="s">
        <v>337</v>
      </c>
      <c r="C101" s="13" t="s">
        <v>349</v>
      </c>
      <c r="D101" s="204" t="s">
        <v>8</v>
      </c>
      <c r="E101" s="107">
        <v>6</v>
      </c>
      <c r="F101" s="107"/>
      <c r="G101" s="24">
        <v>43867</v>
      </c>
      <c r="H101" s="24"/>
      <c r="I101" s="302"/>
      <c r="J101" s="302"/>
      <c r="K101" s="201"/>
    </row>
    <row r="102" spans="1:11" ht="15" customHeight="1" x14ac:dyDescent="0.2">
      <c r="A102" s="204"/>
      <c r="B102" s="7" t="s">
        <v>370</v>
      </c>
      <c r="C102" s="13" t="s">
        <v>371</v>
      </c>
      <c r="D102" s="204" t="s">
        <v>8</v>
      </c>
      <c r="E102" s="107"/>
      <c r="F102" s="107"/>
      <c r="G102" s="24">
        <v>43984</v>
      </c>
      <c r="H102" s="24">
        <v>43992</v>
      </c>
      <c r="I102" s="302"/>
      <c r="J102" s="302"/>
      <c r="K102" s="201"/>
    </row>
    <row r="103" spans="1:11" ht="15" customHeight="1" x14ac:dyDescent="0.2">
      <c r="A103" s="204"/>
      <c r="B103" s="7" t="s">
        <v>356</v>
      </c>
      <c r="C103" s="13" t="s">
        <v>357</v>
      </c>
      <c r="D103" s="204" t="s">
        <v>354</v>
      </c>
      <c r="E103" s="107"/>
      <c r="F103" s="107"/>
      <c r="G103" s="24">
        <v>43867</v>
      </c>
      <c r="H103" s="24"/>
      <c r="I103" s="302"/>
      <c r="J103" s="302"/>
    </row>
    <row r="104" spans="1:11" ht="15" customHeight="1" x14ac:dyDescent="0.2">
      <c r="A104" s="14"/>
      <c r="B104" s="110"/>
      <c r="C104" s="43"/>
      <c r="D104" s="14"/>
      <c r="E104" s="67">
        <f>SUM(E2:E103)</f>
        <v>4265</v>
      </c>
      <c r="F104" s="67">
        <f>SUM(F2:F103)</f>
        <v>715</v>
      </c>
      <c r="G104" s="39" t="s">
        <v>9</v>
      </c>
      <c r="H104" s="39"/>
      <c r="I104" s="67">
        <f>SUM(I2:I103)</f>
        <v>4265</v>
      </c>
      <c r="J104" s="67">
        <f>SUM(J2:J103)</f>
        <v>715</v>
      </c>
      <c r="K104" s="43"/>
    </row>
    <row r="106" spans="1:11" ht="15" customHeight="1" x14ac:dyDescent="0.3">
      <c r="A106" s="45"/>
      <c r="C106" s="45"/>
    </row>
    <row r="107" spans="1:11" ht="15" customHeight="1" x14ac:dyDescent="0.2">
      <c r="D107" s="235" t="s">
        <v>372</v>
      </c>
      <c r="E107" s="235"/>
      <c r="F107" s="235"/>
      <c r="G107" s="207"/>
    </row>
    <row r="108" spans="1:11" ht="15" customHeight="1" x14ac:dyDescent="0.2">
      <c r="D108" s="203" t="s">
        <v>5</v>
      </c>
      <c r="E108" s="203" t="s">
        <v>281</v>
      </c>
      <c r="F108" s="203" t="s">
        <v>9</v>
      </c>
      <c r="G108" s="57"/>
    </row>
    <row r="109" spans="1:11" ht="15" customHeight="1" x14ac:dyDescent="0.3">
      <c r="D109" s="107">
        <v>4210</v>
      </c>
      <c r="E109" s="107">
        <v>715</v>
      </c>
      <c r="F109" s="107">
        <f>D109+E109</f>
        <v>4925</v>
      </c>
      <c r="G109" s="58"/>
    </row>
  </sheetData>
  <sortState ref="A2:K21">
    <sortCondition ref="A1"/>
  </sortState>
  <mergeCells count="18">
    <mergeCell ref="A86:A100"/>
    <mergeCell ref="A22:A38"/>
    <mergeCell ref="B39:B72"/>
    <mergeCell ref="A39:A85"/>
    <mergeCell ref="B5:B8"/>
    <mergeCell ref="A2:A11"/>
    <mergeCell ref="A13:A21"/>
    <mergeCell ref="I2:I11"/>
    <mergeCell ref="J2:J11"/>
    <mergeCell ref="I22:I38"/>
    <mergeCell ref="J22:J38"/>
    <mergeCell ref="I13:I21"/>
    <mergeCell ref="J13:J21"/>
    <mergeCell ref="J39:J85"/>
    <mergeCell ref="I39:I85"/>
    <mergeCell ref="I86:I103"/>
    <mergeCell ref="J86:J103"/>
    <mergeCell ref="D107:F10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rightToLeft="1" workbookViewId="0">
      <selection activeCell="I23" sqref="I23"/>
    </sheetView>
  </sheetViews>
  <sheetFormatPr defaultColWidth="10.625" defaultRowHeight="14.25" x14ac:dyDescent="0.2"/>
  <cols>
    <col min="1" max="1" width="4.5" style="1" bestFit="1" customWidth="1"/>
    <col min="2" max="2" width="10.625" style="25"/>
    <col min="3" max="4" width="10.625" style="1"/>
    <col min="5" max="5" width="25.875" style="1" bestFit="1" customWidth="1"/>
    <col min="6" max="6" width="10.625" style="1"/>
    <col min="7" max="7" width="12.125" style="1" bestFit="1" customWidth="1"/>
    <col min="8" max="8" width="10.125" style="1" bestFit="1" customWidth="1"/>
    <col min="9" max="9" width="14.125" style="25" bestFit="1" customWidth="1"/>
    <col min="10" max="10" width="24.875" style="1" bestFit="1" customWidth="1"/>
    <col min="11" max="16384" width="10.625" style="1"/>
  </cols>
  <sheetData>
    <row r="1" spans="1:10" ht="15" x14ac:dyDescent="0.2">
      <c r="A1" s="16" t="s">
        <v>122</v>
      </c>
      <c r="B1" s="23" t="s">
        <v>123</v>
      </c>
      <c r="C1" s="16" t="s">
        <v>4</v>
      </c>
      <c r="D1" s="16" t="s">
        <v>108</v>
      </c>
      <c r="E1" s="16" t="s">
        <v>109</v>
      </c>
      <c r="F1" s="16" t="s">
        <v>73</v>
      </c>
      <c r="G1" s="16" t="s">
        <v>124</v>
      </c>
      <c r="H1" s="16" t="s">
        <v>125</v>
      </c>
      <c r="I1" s="23" t="s">
        <v>126</v>
      </c>
      <c r="J1" s="16" t="s">
        <v>58</v>
      </c>
    </row>
    <row r="2" spans="1:10" x14ac:dyDescent="0.2">
      <c r="A2" s="2">
        <v>1</v>
      </c>
      <c r="B2" s="24">
        <v>43968</v>
      </c>
      <c r="C2" s="2" t="s">
        <v>26</v>
      </c>
      <c r="D2" s="2" t="s">
        <v>26</v>
      </c>
      <c r="E2" s="2" t="s">
        <v>127</v>
      </c>
      <c r="F2" s="2" t="s">
        <v>7</v>
      </c>
      <c r="G2" s="2">
        <v>13</v>
      </c>
      <c r="H2" s="2">
        <v>1</v>
      </c>
      <c r="I2" s="24">
        <v>43982</v>
      </c>
      <c r="J2" s="2"/>
    </row>
    <row r="3" spans="1:10" x14ac:dyDescent="0.2">
      <c r="A3" s="2">
        <v>2</v>
      </c>
      <c r="B3" s="24">
        <v>43969</v>
      </c>
      <c r="C3" s="2" t="s">
        <v>12</v>
      </c>
      <c r="D3" s="2" t="s">
        <v>107</v>
      </c>
      <c r="E3" s="2" t="s">
        <v>128</v>
      </c>
      <c r="F3" s="2" t="s">
        <v>8</v>
      </c>
      <c r="G3" s="2">
        <v>17</v>
      </c>
      <c r="H3" s="2"/>
      <c r="I3" s="24">
        <v>43984</v>
      </c>
      <c r="J3" s="2" t="s">
        <v>131</v>
      </c>
    </row>
    <row r="4" spans="1:10" x14ac:dyDescent="0.2">
      <c r="A4" s="2">
        <v>3</v>
      </c>
      <c r="B4" s="24">
        <v>43972</v>
      </c>
      <c r="C4" s="2" t="s">
        <v>12</v>
      </c>
      <c r="D4" s="2" t="s">
        <v>65</v>
      </c>
      <c r="E4" s="2" t="s">
        <v>113</v>
      </c>
      <c r="F4" s="2" t="s">
        <v>6</v>
      </c>
      <c r="G4" s="2">
        <v>20</v>
      </c>
      <c r="H4" s="2"/>
      <c r="I4" s="24">
        <v>43986</v>
      </c>
      <c r="J4" s="2" t="s">
        <v>132</v>
      </c>
    </row>
    <row r="5" spans="1:10" x14ac:dyDescent="0.2">
      <c r="A5" s="2">
        <v>4</v>
      </c>
      <c r="B5" s="24">
        <v>43972</v>
      </c>
      <c r="C5" s="2" t="s">
        <v>26</v>
      </c>
      <c r="D5" s="2" t="s">
        <v>28</v>
      </c>
      <c r="E5" s="2" t="s">
        <v>129</v>
      </c>
      <c r="F5" s="2" t="s">
        <v>6</v>
      </c>
      <c r="G5" s="2">
        <v>21</v>
      </c>
      <c r="H5" s="2"/>
      <c r="I5" s="24">
        <v>43985</v>
      </c>
      <c r="J5" s="2" t="s">
        <v>133</v>
      </c>
    </row>
    <row r="6" spans="1:10" s="28" customFormat="1" x14ac:dyDescent="0.2">
      <c r="A6" s="2">
        <v>5</v>
      </c>
      <c r="B6" s="24">
        <v>43975</v>
      </c>
      <c r="C6" s="2" t="s">
        <v>14</v>
      </c>
      <c r="D6" s="2" t="s">
        <v>14</v>
      </c>
      <c r="E6" s="2" t="s">
        <v>130</v>
      </c>
      <c r="F6" s="2" t="s">
        <v>6</v>
      </c>
      <c r="G6" s="2">
        <v>60</v>
      </c>
      <c r="H6" s="2"/>
      <c r="I6" s="24">
        <v>43982</v>
      </c>
      <c r="J6" s="2" t="s">
        <v>134</v>
      </c>
    </row>
    <row r="7" spans="1:10" s="28" customFormat="1" x14ac:dyDescent="0.2">
      <c r="A7" s="2">
        <v>6</v>
      </c>
      <c r="B7" s="24">
        <v>43976</v>
      </c>
      <c r="C7" s="2" t="s">
        <v>12</v>
      </c>
      <c r="D7" s="2" t="s">
        <v>135</v>
      </c>
      <c r="E7" s="2" t="s">
        <v>136</v>
      </c>
      <c r="F7" s="2" t="s">
        <v>7</v>
      </c>
      <c r="G7" s="2">
        <v>59</v>
      </c>
      <c r="H7" s="2">
        <v>3</v>
      </c>
      <c r="I7" s="24">
        <v>43986</v>
      </c>
      <c r="J7" s="2"/>
    </row>
    <row r="8" spans="1:10" s="28" customFormat="1" x14ac:dyDescent="0.2">
      <c r="A8" s="2">
        <v>7</v>
      </c>
      <c r="B8" s="24">
        <v>43977</v>
      </c>
      <c r="C8" s="2" t="s">
        <v>14</v>
      </c>
      <c r="D8" s="2" t="s">
        <v>14</v>
      </c>
      <c r="E8" s="2" t="s">
        <v>138</v>
      </c>
      <c r="F8" s="2" t="s">
        <v>8</v>
      </c>
      <c r="G8" s="2">
        <v>950</v>
      </c>
      <c r="H8" s="2">
        <v>142</v>
      </c>
      <c r="I8" s="24">
        <v>43986</v>
      </c>
      <c r="J8" s="2" t="s">
        <v>139</v>
      </c>
    </row>
    <row r="9" spans="1:10" s="28" customFormat="1" x14ac:dyDescent="0.2">
      <c r="A9" s="2">
        <v>8</v>
      </c>
      <c r="B9" s="24">
        <v>43977</v>
      </c>
      <c r="C9" s="2" t="s">
        <v>15</v>
      </c>
      <c r="D9" s="2" t="s">
        <v>137</v>
      </c>
      <c r="E9" s="2" t="s">
        <v>140</v>
      </c>
      <c r="F9" s="2"/>
      <c r="G9" s="2"/>
      <c r="H9" s="2"/>
      <c r="I9" s="24"/>
      <c r="J9" s="2"/>
    </row>
    <row r="10" spans="1:10" s="28" customFormat="1" x14ac:dyDescent="0.2">
      <c r="A10" s="2">
        <v>9</v>
      </c>
      <c r="B10" s="24">
        <v>43977</v>
      </c>
      <c r="C10" s="2" t="s">
        <v>15</v>
      </c>
      <c r="D10" s="2" t="s">
        <v>50</v>
      </c>
      <c r="E10" s="2" t="s">
        <v>141</v>
      </c>
      <c r="F10" s="2"/>
      <c r="G10" s="2"/>
      <c r="H10" s="2"/>
      <c r="I10" s="24"/>
      <c r="J10" s="2" t="s">
        <v>142</v>
      </c>
    </row>
    <row r="11" spans="1:10" x14ac:dyDescent="0.2">
      <c r="A11" s="26">
        <v>10</v>
      </c>
      <c r="B11" s="27">
        <v>43978</v>
      </c>
      <c r="C11" s="26" t="s">
        <v>14</v>
      </c>
      <c r="D11" s="26" t="s">
        <v>14</v>
      </c>
      <c r="E11" s="26" t="s">
        <v>87</v>
      </c>
      <c r="F11" s="26" t="s">
        <v>6</v>
      </c>
      <c r="G11" s="26"/>
      <c r="H11" s="26"/>
      <c r="I11" s="27"/>
      <c r="J11" s="26"/>
    </row>
    <row r="12" spans="1:10" x14ac:dyDescent="0.2">
      <c r="A12" s="26">
        <v>11</v>
      </c>
      <c r="B12" s="27">
        <v>43978</v>
      </c>
      <c r="C12" s="26" t="s">
        <v>14</v>
      </c>
      <c r="D12" s="26" t="s">
        <v>14</v>
      </c>
      <c r="E12" s="26" t="s">
        <v>143</v>
      </c>
      <c r="F12" s="26" t="s">
        <v>7</v>
      </c>
      <c r="G12" s="26"/>
      <c r="H12" s="26"/>
      <c r="I12" s="27"/>
      <c r="J12" s="26"/>
    </row>
    <row r="13" spans="1:10" x14ac:dyDescent="0.2">
      <c r="A13" s="26">
        <v>12</v>
      </c>
      <c r="B13" s="27">
        <v>43978</v>
      </c>
      <c r="C13" s="26" t="s">
        <v>14</v>
      </c>
      <c r="D13" s="26" t="s">
        <v>14</v>
      </c>
      <c r="E13" s="26" t="s">
        <v>85</v>
      </c>
      <c r="F13" s="26" t="s">
        <v>8</v>
      </c>
      <c r="G13" s="26"/>
      <c r="H13" s="26"/>
      <c r="I13" s="27"/>
      <c r="J13" s="26"/>
    </row>
    <row r="14" spans="1:10" x14ac:dyDescent="0.2">
      <c r="A14" s="26">
        <v>13</v>
      </c>
      <c r="B14" s="27">
        <v>43978</v>
      </c>
      <c r="C14" s="26" t="s">
        <v>14</v>
      </c>
      <c r="D14" s="26" t="s">
        <v>14</v>
      </c>
      <c r="E14" s="26" t="s">
        <v>144</v>
      </c>
      <c r="F14" s="26" t="s">
        <v>8</v>
      </c>
      <c r="G14" s="26"/>
      <c r="H14" s="26"/>
      <c r="I14" s="27"/>
      <c r="J14" s="26"/>
    </row>
    <row r="15" spans="1:10" x14ac:dyDescent="0.2">
      <c r="A15" s="26">
        <v>14</v>
      </c>
      <c r="B15" s="27">
        <v>43978</v>
      </c>
      <c r="C15" s="26" t="s">
        <v>14</v>
      </c>
      <c r="D15" s="26" t="s">
        <v>14</v>
      </c>
      <c r="E15" s="26" t="s">
        <v>145</v>
      </c>
      <c r="F15" s="26" t="s">
        <v>8</v>
      </c>
      <c r="G15" s="26"/>
      <c r="H15" s="26"/>
      <c r="I15" s="27"/>
      <c r="J15" s="26"/>
    </row>
    <row r="16" spans="1:10" x14ac:dyDescent="0.2">
      <c r="A16" s="2">
        <v>15</v>
      </c>
      <c r="B16" s="24">
        <v>43979</v>
      </c>
      <c r="C16" s="2" t="s">
        <v>26</v>
      </c>
      <c r="D16" s="2" t="s">
        <v>33</v>
      </c>
      <c r="E16" s="2" t="s">
        <v>146</v>
      </c>
      <c r="F16" s="2" t="s">
        <v>6</v>
      </c>
      <c r="G16" s="2">
        <v>35</v>
      </c>
      <c r="H16" s="2">
        <v>4</v>
      </c>
      <c r="I16" s="24">
        <v>43989</v>
      </c>
      <c r="J16" s="2"/>
    </row>
    <row r="17" spans="1:10" x14ac:dyDescent="0.2">
      <c r="A17" s="2">
        <v>16</v>
      </c>
      <c r="B17" s="24">
        <v>43979</v>
      </c>
      <c r="C17" s="2" t="s">
        <v>26</v>
      </c>
      <c r="D17" s="2" t="s">
        <v>33</v>
      </c>
      <c r="E17" s="2" t="s">
        <v>35</v>
      </c>
      <c r="F17" s="2" t="s">
        <v>8</v>
      </c>
      <c r="G17" s="2">
        <v>32</v>
      </c>
      <c r="H17" s="2">
        <v>5</v>
      </c>
      <c r="I17" s="24">
        <v>43990</v>
      </c>
      <c r="J17" s="2"/>
    </row>
    <row r="18" spans="1:10" x14ac:dyDescent="0.2">
      <c r="A18" s="2">
        <v>17</v>
      </c>
      <c r="B18" s="24">
        <v>43979</v>
      </c>
      <c r="C18" s="2" t="s">
        <v>26</v>
      </c>
      <c r="D18" s="2" t="s">
        <v>33</v>
      </c>
      <c r="E18" s="2" t="s">
        <v>55</v>
      </c>
      <c r="F18" s="2" t="s">
        <v>8</v>
      </c>
      <c r="G18" s="2">
        <v>60</v>
      </c>
      <c r="H18" s="2">
        <v>5</v>
      </c>
      <c r="I18" s="24">
        <v>43989</v>
      </c>
      <c r="J18" s="2" t="s">
        <v>148</v>
      </c>
    </row>
    <row r="19" spans="1:10" x14ac:dyDescent="0.2">
      <c r="A19" s="2">
        <v>18</v>
      </c>
      <c r="B19" s="24">
        <v>43979</v>
      </c>
      <c r="C19" s="2" t="s">
        <v>26</v>
      </c>
      <c r="D19" s="2" t="s">
        <v>38</v>
      </c>
      <c r="E19" s="2" t="s">
        <v>76</v>
      </c>
      <c r="F19" s="2" t="s">
        <v>7</v>
      </c>
      <c r="G19" s="2"/>
      <c r="H19" s="2">
        <v>4</v>
      </c>
      <c r="I19" s="24">
        <v>43989</v>
      </c>
      <c r="J19" s="2"/>
    </row>
    <row r="20" spans="1:10" x14ac:dyDescent="0.2">
      <c r="A20" s="2">
        <v>19</v>
      </c>
      <c r="B20" s="24">
        <v>43981</v>
      </c>
      <c r="C20" s="2" t="s">
        <v>26</v>
      </c>
      <c r="D20" s="2" t="s">
        <v>56</v>
      </c>
      <c r="E20" s="2" t="s">
        <v>80</v>
      </c>
      <c r="F20" s="2" t="s">
        <v>8</v>
      </c>
      <c r="G20" s="2">
        <v>140</v>
      </c>
      <c r="H20" s="2">
        <v>6</v>
      </c>
      <c r="I20" s="24">
        <v>43995</v>
      </c>
      <c r="J20" s="2" t="s">
        <v>147</v>
      </c>
    </row>
    <row r="21" spans="1:10" x14ac:dyDescent="0.2">
      <c r="A21" s="2">
        <v>20</v>
      </c>
      <c r="B21" s="24">
        <v>43982</v>
      </c>
      <c r="C21" s="2" t="s">
        <v>15</v>
      </c>
      <c r="D21" s="2" t="s">
        <v>150</v>
      </c>
      <c r="E21" s="2" t="s">
        <v>151</v>
      </c>
      <c r="F21" s="2" t="s">
        <v>8</v>
      </c>
      <c r="G21" s="3"/>
      <c r="H21" s="2">
        <v>13</v>
      </c>
      <c r="I21" s="24">
        <v>43996</v>
      </c>
      <c r="J21" s="2" t="s">
        <v>147</v>
      </c>
    </row>
    <row r="23" spans="1:10" x14ac:dyDescent="0.2">
      <c r="B23" s="40" t="s">
        <v>203</v>
      </c>
      <c r="C23" s="4" t="s">
        <v>13</v>
      </c>
      <c r="D23" s="4"/>
      <c r="E23" s="4" t="s">
        <v>162</v>
      </c>
    </row>
  </sheetData>
  <sortState ref="A2:K21">
    <sortCondition ref="A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rightToLeft="1" workbookViewId="0">
      <selection activeCell="C11" sqref="C11"/>
    </sheetView>
  </sheetViews>
  <sheetFormatPr defaultColWidth="10.625" defaultRowHeight="18" customHeight="1" x14ac:dyDescent="0.2"/>
  <cols>
    <col min="1" max="1" width="10.625" style="1"/>
    <col min="2" max="2" width="12.875" style="1" bestFit="1" customWidth="1"/>
    <col min="3" max="3" width="16.625" style="1" bestFit="1" customWidth="1"/>
    <col min="4" max="4" width="21.375" style="1" bestFit="1" customWidth="1"/>
    <col min="5" max="5" width="14.875" style="1" bestFit="1" customWidth="1"/>
    <col min="6" max="6" width="17" style="1" bestFit="1" customWidth="1"/>
    <col min="7" max="16384" width="10.625" style="1"/>
  </cols>
  <sheetData>
    <row r="1" spans="1:6" ht="18" customHeight="1" x14ac:dyDescent="0.2">
      <c r="A1" s="286" t="s">
        <v>3</v>
      </c>
      <c r="B1" s="286"/>
      <c r="C1" s="286"/>
      <c r="D1" s="286"/>
      <c r="E1" s="286"/>
      <c r="F1" s="286"/>
    </row>
    <row r="2" spans="1:6" ht="18" customHeight="1" x14ac:dyDescent="0.2">
      <c r="A2" s="3" t="s">
        <v>4</v>
      </c>
      <c r="B2" s="3" t="s">
        <v>0</v>
      </c>
      <c r="C2" s="3" t="s">
        <v>53</v>
      </c>
      <c r="D2" s="3" t="s">
        <v>1</v>
      </c>
      <c r="E2" s="3" t="s">
        <v>2</v>
      </c>
      <c r="F2" s="3" t="s">
        <v>58</v>
      </c>
    </row>
    <row r="3" spans="1:6" ht="18" customHeight="1" x14ac:dyDescent="0.2">
      <c r="A3" s="6" t="s">
        <v>15</v>
      </c>
      <c r="B3" s="6" t="s">
        <v>50</v>
      </c>
      <c r="C3" s="6" t="s">
        <v>49</v>
      </c>
      <c r="D3" s="8"/>
      <c r="E3" s="8">
        <v>1</v>
      </c>
      <c r="F3" s="2"/>
    </row>
    <row r="4" spans="1:6" ht="18" customHeight="1" x14ac:dyDescent="0.2">
      <c r="A4" s="6" t="s">
        <v>15</v>
      </c>
      <c r="B4" s="6" t="s">
        <v>50</v>
      </c>
      <c r="C4" s="6" t="s">
        <v>51</v>
      </c>
      <c r="D4" s="8"/>
      <c r="E4" s="8">
        <v>1</v>
      </c>
      <c r="F4" s="2"/>
    </row>
    <row r="5" spans="1:6" ht="18" customHeight="1" x14ac:dyDescent="0.2">
      <c r="A5" s="6" t="s">
        <v>15</v>
      </c>
      <c r="B5" s="6" t="s">
        <v>50</v>
      </c>
      <c r="C5" s="6" t="s">
        <v>52</v>
      </c>
      <c r="D5" s="8"/>
      <c r="E5" s="8">
        <v>1</v>
      </c>
      <c r="F5" s="2"/>
    </row>
    <row r="6" spans="1:6" ht="18" customHeight="1" x14ac:dyDescent="0.2">
      <c r="A6" s="6" t="s">
        <v>14</v>
      </c>
      <c r="B6" s="6" t="s">
        <v>48</v>
      </c>
      <c r="C6" s="6" t="s">
        <v>47</v>
      </c>
      <c r="D6" s="6">
        <v>3</v>
      </c>
      <c r="E6" s="6"/>
      <c r="F6" s="2"/>
    </row>
    <row r="7" spans="1:6" ht="18" customHeight="1" x14ac:dyDescent="0.2">
      <c r="A7" s="6" t="s">
        <v>14</v>
      </c>
      <c r="B7" s="6" t="s">
        <v>14</v>
      </c>
      <c r="C7" s="6" t="s">
        <v>45</v>
      </c>
      <c r="D7" s="6">
        <v>1</v>
      </c>
      <c r="E7" s="6"/>
      <c r="F7" s="2"/>
    </row>
    <row r="8" spans="1:6" ht="18" customHeight="1" x14ac:dyDescent="0.2">
      <c r="A8" s="6" t="s">
        <v>14</v>
      </c>
      <c r="B8" s="6" t="s">
        <v>41</v>
      </c>
      <c r="C8" s="6" t="s">
        <v>40</v>
      </c>
      <c r="D8" s="6"/>
      <c r="E8" s="6">
        <v>1</v>
      </c>
      <c r="F8" s="2"/>
    </row>
    <row r="9" spans="1:6" ht="18" customHeight="1" x14ac:dyDescent="0.2">
      <c r="A9" s="6" t="s">
        <v>14</v>
      </c>
      <c r="B9" s="6" t="s">
        <v>41</v>
      </c>
      <c r="C9" s="6" t="s">
        <v>42</v>
      </c>
      <c r="D9" s="6">
        <v>2</v>
      </c>
      <c r="E9" s="6">
        <v>2</v>
      </c>
      <c r="F9" s="2"/>
    </row>
    <row r="10" spans="1:6" ht="18" customHeight="1" x14ac:dyDescent="0.2">
      <c r="A10" s="6" t="s">
        <v>14</v>
      </c>
      <c r="B10" s="6" t="s">
        <v>44</v>
      </c>
      <c r="C10" s="6" t="s">
        <v>43</v>
      </c>
      <c r="D10" s="6"/>
      <c r="E10" s="6">
        <v>1</v>
      </c>
      <c r="F10" s="2"/>
    </row>
    <row r="11" spans="1:6" ht="18" customHeight="1" x14ac:dyDescent="0.2">
      <c r="A11" s="6" t="s">
        <v>41</v>
      </c>
      <c r="B11" s="6" t="s">
        <v>14</v>
      </c>
      <c r="C11" s="6" t="s">
        <v>46</v>
      </c>
      <c r="D11" s="6">
        <v>14</v>
      </c>
      <c r="E11" s="6">
        <v>8</v>
      </c>
      <c r="F11" s="2"/>
    </row>
    <row r="12" spans="1:6" ht="18" customHeight="1" x14ac:dyDescent="0.2">
      <c r="A12" s="6" t="s">
        <v>17</v>
      </c>
      <c r="B12" s="6" t="s">
        <v>24</v>
      </c>
      <c r="C12" s="6" t="s">
        <v>23</v>
      </c>
      <c r="D12" s="6">
        <v>2</v>
      </c>
      <c r="E12" s="6"/>
      <c r="F12" s="2"/>
    </row>
    <row r="13" spans="1:6" ht="18" customHeight="1" x14ac:dyDescent="0.2">
      <c r="A13" s="6" t="s">
        <v>17</v>
      </c>
      <c r="B13" s="6" t="s">
        <v>20</v>
      </c>
      <c r="C13" s="10" t="s">
        <v>19</v>
      </c>
      <c r="D13" s="6"/>
      <c r="E13" s="6">
        <v>1</v>
      </c>
      <c r="F13" s="2"/>
    </row>
    <row r="14" spans="1:6" ht="18" customHeight="1" x14ac:dyDescent="0.2">
      <c r="A14" s="6" t="s">
        <v>17</v>
      </c>
      <c r="B14" s="6" t="s">
        <v>18</v>
      </c>
      <c r="C14" s="6" t="s">
        <v>16</v>
      </c>
      <c r="D14" s="6">
        <v>2</v>
      </c>
      <c r="E14" s="6">
        <v>4</v>
      </c>
      <c r="F14" s="2"/>
    </row>
    <row r="15" spans="1:6" ht="18" customHeight="1" x14ac:dyDescent="0.2">
      <c r="A15" s="6" t="s">
        <v>17</v>
      </c>
      <c r="B15" s="6" t="s">
        <v>22</v>
      </c>
      <c r="C15" s="6" t="s">
        <v>21</v>
      </c>
      <c r="D15" s="6">
        <v>1</v>
      </c>
      <c r="E15" s="6"/>
      <c r="F15" s="2" t="s">
        <v>61</v>
      </c>
    </row>
    <row r="16" spans="1:6" ht="18" customHeight="1" x14ac:dyDescent="0.2">
      <c r="A16" s="6" t="s">
        <v>26</v>
      </c>
      <c r="B16" s="6" t="s">
        <v>38</v>
      </c>
      <c r="C16" s="6" t="s">
        <v>37</v>
      </c>
      <c r="D16" s="6">
        <v>1</v>
      </c>
      <c r="E16" s="6"/>
      <c r="F16" s="2"/>
    </row>
    <row r="17" spans="1:6" ht="18" customHeight="1" x14ac:dyDescent="0.2">
      <c r="A17" s="6" t="s">
        <v>26</v>
      </c>
      <c r="B17" s="6" t="s">
        <v>38</v>
      </c>
      <c r="C17" s="6" t="s">
        <v>39</v>
      </c>
      <c r="D17" s="6">
        <v>1</v>
      </c>
      <c r="E17" s="6"/>
      <c r="F17" s="2"/>
    </row>
    <row r="18" spans="1:6" ht="18" customHeight="1" x14ac:dyDescent="0.2">
      <c r="A18" s="6" t="s">
        <v>26</v>
      </c>
      <c r="B18" s="6" t="s">
        <v>28</v>
      </c>
      <c r="C18" s="6" t="s">
        <v>27</v>
      </c>
      <c r="D18" s="6"/>
      <c r="E18" s="6">
        <v>1</v>
      </c>
      <c r="F18" s="2" t="s">
        <v>59</v>
      </c>
    </row>
    <row r="19" spans="1:6" ht="18" customHeight="1" x14ac:dyDescent="0.2">
      <c r="A19" s="6" t="s">
        <v>26</v>
      </c>
      <c r="B19" s="6" t="s">
        <v>28</v>
      </c>
      <c r="C19" s="6" t="s">
        <v>54</v>
      </c>
      <c r="D19" s="6"/>
      <c r="E19" s="6">
        <v>1</v>
      </c>
      <c r="F19" s="2" t="s">
        <v>60</v>
      </c>
    </row>
    <row r="20" spans="1:6" ht="18" customHeight="1" x14ac:dyDescent="0.2">
      <c r="A20" s="6" t="s">
        <v>26</v>
      </c>
      <c r="B20" s="6" t="s">
        <v>28</v>
      </c>
      <c r="C20" s="6" t="s">
        <v>29</v>
      </c>
      <c r="D20" s="6">
        <v>1</v>
      </c>
      <c r="E20" s="6"/>
      <c r="F20" s="2"/>
    </row>
    <row r="21" spans="1:6" ht="18" customHeight="1" x14ac:dyDescent="0.2">
      <c r="A21" s="6" t="s">
        <v>26</v>
      </c>
      <c r="B21" s="6" t="s">
        <v>28</v>
      </c>
      <c r="C21" s="6" t="s">
        <v>36</v>
      </c>
      <c r="D21" s="6">
        <v>1</v>
      </c>
      <c r="E21" s="6"/>
      <c r="F21" s="2" t="s">
        <v>62</v>
      </c>
    </row>
    <row r="22" spans="1:6" ht="18" customHeight="1" x14ac:dyDescent="0.2">
      <c r="A22" s="6" t="s">
        <v>26</v>
      </c>
      <c r="B22" s="6" t="s">
        <v>33</v>
      </c>
      <c r="C22" s="6" t="s">
        <v>32</v>
      </c>
      <c r="D22" s="6">
        <v>1</v>
      </c>
      <c r="E22" s="6"/>
      <c r="F22" s="2"/>
    </row>
    <row r="23" spans="1:6" ht="18" customHeight="1" x14ac:dyDescent="0.2">
      <c r="A23" s="6" t="s">
        <v>26</v>
      </c>
      <c r="B23" s="6" t="s">
        <v>33</v>
      </c>
      <c r="C23" s="6" t="s">
        <v>34</v>
      </c>
      <c r="D23" s="6">
        <v>1</v>
      </c>
      <c r="E23" s="6"/>
      <c r="F23" s="2"/>
    </row>
    <row r="24" spans="1:6" ht="18" customHeight="1" x14ac:dyDescent="0.2">
      <c r="A24" s="6" t="s">
        <v>26</v>
      </c>
      <c r="B24" s="6" t="s">
        <v>33</v>
      </c>
      <c r="C24" s="6" t="s">
        <v>35</v>
      </c>
      <c r="D24" s="6">
        <v>1</v>
      </c>
      <c r="E24" s="6"/>
      <c r="F24" s="2"/>
    </row>
    <row r="25" spans="1:6" ht="18" customHeight="1" x14ac:dyDescent="0.2">
      <c r="A25" s="6" t="s">
        <v>26</v>
      </c>
      <c r="B25" s="6" t="s">
        <v>33</v>
      </c>
      <c r="C25" s="6" t="s">
        <v>55</v>
      </c>
      <c r="D25" s="6">
        <v>1</v>
      </c>
      <c r="E25" s="6"/>
      <c r="F25" s="2"/>
    </row>
    <row r="26" spans="1:6" ht="18" customHeight="1" x14ac:dyDescent="0.2">
      <c r="A26" s="6" t="s">
        <v>26</v>
      </c>
      <c r="B26" s="6" t="s">
        <v>56</v>
      </c>
      <c r="C26" s="9" t="s">
        <v>57</v>
      </c>
      <c r="D26" s="6">
        <v>1</v>
      </c>
      <c r="E26" s="6"/>
      <c r="F26" s="2"/>
    </row>
    <row r="27" spans="1:6" ht="18" customHeight="1" x14ac:dyDescent="0.2">
      <c r="A27" s="6" t="s">
        <v>26</v>
      </c>
      <c r="B27" s="6" t="s">
        <v>26</v>
      </c>
      <c r="C27" s="6" t="s">
        <v>25</v>
      </c>
      <c r="D27" s="6"/>
      <c r="E27" s="6">
        <v>1</v>
      </c>
      <c r="F27" s="2"/>
    </row>
    <row r="28" spans="1:6" ht="18" customHeight="1" x14ac:dyDescent="0.2">
      <c r="A28" s="6" t="s">
        <v>26</v>
      </c>
      <c r="B28" s="6" t="s">
        <v>26</v>
      </c>
      <c r="C28" s="6" t="s">
        <v>30</v>
      </c>
      <c r="D28" s="6">
        <v>1</v>
      </c>
      <c r="E28" s="6"/>
      <c r="F28" s="2"/>
    </row>
    <row r="29" spans="1:6" ht="18" customHeight="1" x14ac:dyDescent="0.2">
      <c r="A29" s="6" t="s">
        <v>26</v>
      </c>
      <c r="B29" s="6" t="s">
        <v>26</v>
      </c>
      <c r="C29" s="6" t="s">
        <v>31</v>
      </c>
      <c r="D29" s="6">
        <v>1</v>
      </c>
      <c r="E29" s="6"/>
      <c r="F29" s="2"/>
    </row>
    <row r="30" spans="1:6" ht="18" customHeight="1" x14ac:dyDescent="0.2">
      <c r="A30" s="3" t="s">
        <v>9</v>
      </c>
      <c r="B30" s="3">
        <v>14</v>
      </c>
      <c r="C30" s="3">
        <v>29</v>
      </c>
      <c r="D30" s="3">
        <f>SUM(D3:D29)</f>
        <v>36</v>
      </c>
      <c r="E30" s="3">
        <f>SUM(E3:E29)</f>
        <v>23</v>
      </c>
      <c r="F30" s="3"/>
    </row>
  </sheetData>
  <sortState ref="A3:F59">
    <sortCondition ref="A2"/>
  </sortState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2" orientation="landscape" verticalDpi="0" r:id="rId1"/>
  <headerFooter>
    <oddHeader>&amp;L&amp;D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rightToLeft="1" workbookViewId="0">
      <selection activeCell="G35" sqref="G35"/>
    </sheetView>
  </sheetViews>
  <sheetFormatPr defaultRowHeight="14.25" x14ac:dyDescent="0.2"/>
  <cols>
    <col min="4" max="4" width="10.875" bestFit="1" customWidth="1"/>
    <col min="5" max="5" width="15.75" bestFit="1" customWidth="1"/>
    <col min="7" max="7" width="91.375" bestFit="1" customWidth="1"/>
    <col min="8" max="8" width="26.875" bestFit="1" customWidth="1"/>
  </cols>
  <sheetData>
    <row r="1" spans="1:7" ht="15" x14ac:dyDescent="0.2">
      <c r="A1" s="12" t="s">
        <v>123</v>
      </c>
      <c r="B1" s="12" t="s">
        <v>374</v>
      </c>
      <c r="C1" s="52" t="s">
        <v>4</v>
      </c>
      <c r="D1" s="52" t="s">
        <v>108</v>
      </c>
      <c r="E1" s="52" t="s">
        <v>109</v>
      </c>
      <c r="F1" s="52" t="s">
        <v>73</v>
      </c>
      <c r="G1" s="105" t="s">
        <v>375</v>
      </c>
    </row>
    <row r="3" spans="1:7" x14ac:dyDescent="0.2">
      <c r="A3" t="s">
        <v>376</v>
      </c>
      <c r="B3" s="221">
        <v>0.41666666666666669</v>
      </c>
      <c r="C3" t="s">
        <v>377</v>
      </c>
      <c r="D3" t="s">
        <v>41</v>
      </c>
      <c r="E3" t="s">
        <v>378</v>
      </c>
      <c r="F3" t="s">
        <v>360</v>
      </c>
      <c r="G3" t="s">
        <v>379</v>
      </c>
    </row>
    <row r="4" spans="1:7" x14ac:dyDescent="0.2">
      <c r="A4" t="s">
        <v>380</v>
      </c>
      <c r="B4" s="221">
        <v>0.41666666666666669</v>
      </c>
      <c r="C4" t="s">
        <v>377</v>
      </c>
      <c r="D4" t="s">
        <v>41</v>
      </c>
      <c r="E4" t="s">
        <v>381</v>
      </c>
      <c r="F4" t="s">
        <v>360</v>
      </c>
      <c r="G4" t="s">
        <v>382</v>
      </c>
    </row>
    <row r="5" spans="1:7" x14ac:dyDescent="0.2">
      <c r="A5" s="222">
        <v>43836</v>
      </c>
      <c r="B5" s="221">
        <v>0.375</v>
      </c>
      <c r="C5" t="s">
        <v>377</v>
      </c>
      <c r="D5" t="s">
        <v>41</v>
      </c>
      <c r="E5" t="s">
        <v>383</v>
      </c>
      <c r="F5" t="s">
        <v>354</v>
      </c>
      <c r="G5" t="s">
        <v>384</v>
      </c>
    </row>
    <row r="6" spans="1:7" x14ac:dyDescent="0.2">
      <c r="A6" s="222">
        <v>43836</v>
      </c>
      <c r="B6" s="221">
        <v>0.375</v>
      </c>
      <c r="C6" t="s">
        <v>377</v>
      </c>
      <c r="D6" t="s">
        <v>41</v>
      </c>
      <c r="E6" t="s">
        <v>309</v>
      </c>
      <c r="F6" t="s">
        <v>354</v>
      </c>
      <c r="G6" t="s">
        <v>385</v>
      </c>
    </row>
    <row r="7" spans="1:7" x14ac:dyDescent="0.2">
      <c r="A7" s="222">
        <v>43836</v>
      </c>
      <c r="B7" s="221">
        <v>0.375</v>
      </c>
      <c r="C7" t="s">
        <v>26</v>
      </c>
      <c r="D7" t="s">
        <v>26</v>
      </c>
      <c r="E7" t="s">
        <v>386</v>
      </c>
      <c r="F7" t="s">
        <v>354</v>
      </c>
      <c r="G7" t="s">
        <v>387</v>
      </c>
    </row>
    <row r="8" spans="1:7" x14ac:dyDescent="0.2">
      <c r="A8" s="222">
        <v>43836</v>
      </c>
      <c r="B8" s="221">
        <v>0.375</v>
      </c>
      <c r="C8" t="s">
        <v>388</v>
      </c>
      <c r="D8" t="s">
        <v>340</v>
      </c>
      <c r="E8" t="s">
        <v>341</v>
      </c>
      <c r="F8" t="s">
        <v>389</v>
      </c>
      <c r="G8" t="s">
        <v>390</v>
      </c>
    </row>
    <row r="9" spans="1:7" x14ac:dyDescent="0.2">
      <c r="A9" s="222">
        <v>43836</v>
      </c>
      <c r="B9" s="221">
        <v>0.375</v>
      </c>
      <c r="C9" t="s">
        <v>314</v>
      </c>
      <c r="D9" t="s">
        <v>391</v>
      </c>
      <c r="E9" t="s">
        <v>392</v>
      </c>
      <c r="F9" t="s">
        <v>360</v>
      </c>
      <c r="G9" t="s">
        <v>393</v>
      </c>
    </row>
    <row r="10" spans="1:7" x14ac:dyDescent="0.2">
      <c r="A10" s="222">
        <v>43836</v>
      </c>
      <c r="B10" s="221">
        <v>0.375</v>
      </c>
      <c r="C10" t="s">
        <v>41</v>
      </c>
      <c r="D10" t="s">
        <v>394</v>
      </c>
      <c r="E10" t="s">
        <v>395</v>
      </c>
      <c r="F10" t="s">
        <v>354</v>
      </c>
      <c r="G10" t="s">
        <v>396</v>
      </c>
    </row>
    <row r="11" spans="1:7" x14ac:dyDescent="0.2">
      <c r="A11" s="222">
        <v>43836</v>
      </c>
      <c r="B11" s="221">
        <v>0.375</v>
      </c>
      <c r="C11" t="s">
        <v>377</v>
      </c>
      <c r="D11" t="s">
        <v>41</v>
      </c>
      <c r="E11" t="s">
        <v>397</v>
      </c>
      <c r="F11" t="s">
        <v>389</v>
      </c>
      <c r="G11" t="s">
        <v>398</v>
      </c>
    </row>
    <row r="12" spans="1:7" x14ac:dyDescent="0.2">
      <c r="A12" s="222">
        <v>43836</v>
      </c>
      <c r="B12" s="221">
        <v>0.41666666666666669</v>
      </c>
      <c r="C12" t="s">
        <v>41</v>
      </c>
      <c r="D12" t="s">
        <v>399</v>
      </c>
      <c r="E12" t="s">
        <v>242</v>
      </c>
      <c r="F12" t="s">
        <v>354</v>
      </c>
      <c r="G12" t="s">
        <v>400</v>
      </c>
    </row>
    <row r="13" spans="1:7" x14ac:dyDescent="0.2">
      <c r="A13" s="222">
        <v>43836</v>
      </c>
      <c r="B13" s="221">
        <v>0.41666666666666669</v>
      </c>
      <c r="C13" t="s">
        <v>377</v>
      </c>
      <c r="D13" t="s">
        <v>41</v>
      </c>
      <c r="E13" t="s">
        <v>401</v>
      </c>
      <c r="F13" t="s">
        <v>360</v>
      </c>
      <c r="G13" t="s">
        <v>402</v>
      </c>
    </row>
    <row r="14" spans="1:7" x14ac:dyDescent="0.2">
      <c r="A14" s="222">
        <v>43836</v>
      </c>
      <c r="B14" s="221">
        <v>0.70833333333333337</v>
      </c>
      <c r="C14" t="s">
        <v>403</v>
      </c>
      <c r="D14" t="s">
        <v>404</v>
      </c>
      <c r="F14" t="s">
        <v>360</v>
      </c>
      <c r="G14" t="s">
        <v>405</v>
      </c>
    </row>
    <row r="15" spans="1:7" x14ac:dyDescent="0.2">
      <c r="A15" s="222">
        <v>43836</v>
      </c>
      <c r="B15" s="221">
        <v>0.70833333333333337</v>
      </c>
      <c r="C15" t="s">
        <v>377</v>
      </c>
      <c r="D15" t="s">
        <v>41</v>
      </c>
      <c r="E15" t="s">
        <v>406</v>
      </c>
      <c r="F15" t="s">
        <v>354</v>
      </c>
      <c r="G15" t="s">
        <v>407</v>
      </c>
    </row>
    <row r="16" spans="1:7" x14ac:dyDescent="0.2">
      <c r="A16" s="223">
        <v>43867</v>
      </c>
      <c r="B16" s="221">
        <v>0.375</v>
      </c>
      <c r="C16" t="s">
        <v>388</v>
      </c>
      <c r="D16" t="s">
        <v>335</v>
      </c>
      <c r="E16" t="s">
        <v>408</v>
      </c>
      <c r="F16" t="s">
        <v>389</v>
      </c>
      <c r="G16" t="s">
        <v>409</v>
      </c>
    </row>
    <row r="17" spans="1:8" x14ac:dyDescent="0.2">
      <c r="A17" s="222">
        <v>43867</v>
      </c>
      <c r="B17" s="221">
        <v>0.375</v>
      </c>
      <c r="C17" t="s">
        <v>388</v>
      </c>
      <c r="D17" t="s">
        <v>335</v>
      </c>
      <c r="E17" t="s">
        <v>345</v>
      </c>
      <c r="F17" t="s">
        <v>360</v>
      </c>
      <c r="G17" t="s">
        <v>410</v>
      </c>
      <c r="H17" t="s">
        <v>432</v>
      </c>
    </row>
    <row r="18" spans="1:8" x14ac:dyDescent="0.2">
      <c r="A18" s="222">
        <v>43867</v>
      </c>
      <c r="B18" s="221">
        <v>0.375</v>
      </c>
      <c r="C18" t="s">
        <v>388</v>
      </c>
      <c r="D18" t="s">
        <v>337</v>
      </c>
      <c r="E18" t="s">
        <v>411</v>
      </c>
      <c r="F18" t="s">
        <v>389</v>
      </c>
      <c r="G18" t="s">
        <v>412</v>
      </c>
    </row>
    <row r="19" spans="1:8" x14ac:dyDescent="0.2">
      <c r="A19" s="222">
        <v>43867</v>
      </c>
      <c r="B19" s="221">
        <v>0.375</v>
      </c>
      <c r="C19" t="s">
        <v>388</v>
      </c>
      <c r="D19" t="s">
        <v>337</v>
      </c>
      <c r="E19" t="s">
        <v>413</v>
      </c>
      <c r="F19" t="s">
        <v>360</v>
      </c>
      <c r="G19" t="s">
        <v>414</v>
      </c>
    </row>
    <row r="20" spans="1:8" x14ac:dyDescent="0.2">
      <c r="A20" s="222">
        <v>43867</v>
      </c>
      <c r="B20" s="221">
        <v>0.375</v>
      </c>
      <c r="C20" t="s">
        <v>415</v>
      </c>
      <c r="D20" t="s">
        <v>273</v>
      </c>
      <c r="E20" t="s">
        <v>416</v>
      </c>
      <c r="F20" t="s">
        <v>360</v>
      </c>
      <c r="G20" t="s">
        <v>417</v>
      </c>
    </row>
    <row r="21" spans="1:8" x14ac:dyDescent="0.2">
      <c r="A21" s="222">
        <v>43867</v>
      </c>
      <c r="B21" s="221">
        <v>0.375</v>
      </c>
      <c r="C21" t="s">
        <v>377</v>
      </c>
      <c r="D21" t="s">
        <v>41</v>
      </c>
      <c r="E21" t="s">
        <v>418</v>
      </c>
      <c r="F21" t="s">
        <v>354</v>
      </c>
      <c r="G21" t="s">
        <v>419</v>
      </c>
    </row>
    <row r="22" spans="1:8" x14ac:dyDescent="0.2">
      <c r="A22" s="222">
        <v>43867</v>
      </c>
      <c r="B22" s="221">
        <v>0.375</v>
      </c>
      <c r="C22" t="s">
        <v>377</v>
      </c>
      <c r="D22" t="s">
        <v>41</v>
      </c>
      <c r="E22" t="s">
        <v>420</v>
      </c>
      <c r="F22" t="s">
        <v>354</v>
      </c>
      <c r="G22" t="s">
        <v>421</v>
      </c>
    </row>
    <row r="23" spans="1:8" x14ac:dyDescent="0.2">
      <c r="A23" s="222">
        <v>43867</v>
      </c>
      <c r="B23" s="221">
        <v>0.375</v>
      </c>
      <c r="C23" t="s">
        <v>14</v>
      </c>
      <c r="D23" t="s">
        <v>422</v>
      </c>
      <c r="E23" t="s">
        <v>423</v>
      </c>
      <c r="F23" t="s">
        <v>354</v>
      </c>
      <c r="G23" t="s">
        <v>424</v>
      </c>
    </row>
    <row r="24" spans="1:8" x14ac:dyDescent="0.2">
      <c r="A24" s="222">
        <v>43867</v>
      </c>
      <c r="B24" s="221">
        <v>0.375</v>
      </c>
      <c r="C24" t="s">
        <v>388</v>
      </c>
      <c r="D24" t="s">
        <v>356</v>
      </c>
      <c r="E24" t="s">
        <v>433</v>
      </c>
      <c r="F24" t="s">
        <v>354</v>
      </c>
      <c r="G24" t="s">
        <v>396</v>
      </c>
      <c r="H24" t="s">
        <v>432</v>
      </c>
    </row>
    <row r="25" spans="1:8" x14ac:dyDescent="0.2">
      <c r="A25" s="222">
        <v>43867</v>
      </c>
      <c r="B25" s="221">
        <v>0.45833333333333331</v>
      </c>
      <c r="C25" t="s">
        <v>15</v>
      </c>
      <c r="D25" t="s">
        <v>425</v>
      </c>
      <c r="E25" t="s">
        <v>371</v>
      </c>
      <c r="F25" t="s">
        <v>360</v>
      </c>
      <c r="G25" t="s">
        <v>426</v>
      </c>
      <c r="H25" t="s">
        <v>432</v>
      </c>
    </row>
    <row r="26" spans="1:8" x14ac:dyDescent="0.2">
      <c r="A26" s="222">
        <v>43867</v>
      </c>
      <c r="B26" s="221">
        <v>0.45833333333333331</v>
      </c>
      <c r="C26" t="s">
        <v>427</v>
      </c>
      <c r="D26" t="s">
        <v>428</v>
      </c>
      <c r="E26" t="s">
        <v>429</v>
      </c>
      <c r="F26" t="s">
        <v>354</v>
      </c>
      <c r="G26" t="s">
        <v>430</v>
      </c>
    </row>
    <row r="27" spans="1:8" x14ac:dyDescent="0.2">
      <c r="A27" s="222">
        <v>43867</v>
      </c>
      <c r="B27" s="221">
        <v>0.625</v>
      </c>
      <c r="C27" t="s">
        <v>388</v>
      </c>
      <c r="D27" t="s">
        <v>335</v>
      </c>
      <c r="E27" t="s">
        <v>443</v>
      </c>
      <c r="F27" t="s">
        <v>442</v>
      </c>
      <c r="G27" t="s">
        <v>464</v>
      </c>
    </row>
    <row r="28" spans="1:8" x14ac:dyDescent="0.2">
      <c r="A28" s="222">
        <v>43867</v>
      </c>
      <c r="B28" s="221">
        <v>0.625</v>
      </c>
      <c r="C28" t="s">
        <v>388</v>
      </c>
      <c r="D28" t="s">
        <v>335</v>
      </c>
      <c r="E28" t="s">
        <v>431</v>
      </c>
      <c r="F28" t="s">
        <v>354</v>
      </c>
      <c r="G28" t="s">
        <v>439</v>
      </c>
      <c r="H28" t="s">
        <v>432</v>
      </c>
    </row>
    <row r="29" spans="1:8" x14ac:dyDescent="0.2">
      <c r="A29" s="222">
        <v>43867</v>
      </c>
      <c r="B29" s="221">
        <v>0.625</v>
      </c>
      <c r="C29" t="s">
        <v>388</v>
      </c>
      <c r="D29" t="s">
        <v>356</v>
      </c>
      <c r="E29" t="s">
        <v>434</v>
      </c>
      <c r="F29" t="s">
        <v>389</v>
      </c>
      <c r="G29" t="s">
        <v>465</v>
      </c>
    </row>
    <row r="30" spans="1:8" x14ac:dyDescent="0.2">
      <c r="A30" s="222">
        <v>43867</v>
      </c>
      <c r="B30" s="221">
        <v>0.625</v>
      </c>
      <c r="C30" t="s">
        <v>15</v>
      </c>
      <c r="D30" t="s">
        <v>356</v>
      </c>
      <c r="E30" t="s">
        <v>435</v>
      </c>
      <c r="F30" t="s">
        <v>389</v>
      </c>
      <c r="G30" t="s">
        <v>463</v>
      </c>
    </row>
    <row r="31" spans="1:8" x14ac:dyDescent="0.2">
      <c r="A31" s="222">
        <v>43867</v>
      </c>
      <c r="B31" s="221">
        <v>0.625</v>
      </c>
      <c r="C31" t="s">
        <v>388</v>
      </c>
      <c r="D31" t="s">
        <v>340</v>
      </c>
      <c r="E31" t="s">
        <v>436</v>
      </c>
      <c r="F31" t="s">
        <v>354</v>
      </c>
      <c r="G31" t="s">
        <v>440</v>
      </c>
      <c r="H31" t="s">
        <v>432</v>
      </c>
    </row>
    <row r="32" spans="1:8" x14ac:dyDescent="0.2">
      <c r="A32" s="222">
        <v>43867</v>
      </c>
      <c r="B32" s="221">
        <v>0.625</v>
      </c>
      <c r="C32" t="s">
        <v>388</v>
      </c>
      <c r="D32" t="s">
        <v>340</v>
      </c>
      <c r="E32" t="s">
        <v>437</v>
      </c>
      <c r="F32" t="s">
        <v>354</v>
      </c>
      <c r="G32" t="s">
        <v>441</v>
      </c>
      <c r="H32" t="s">
        <v>432</v>
      </c>
    </row>
    <row r="33" spans="1:8" x14ac:dyDescent="0.2">
      <c r="A33" s="222">
        <v>43867</v>
      </c>
      <c r="B33" s="221">
        <v>0.66666666666666663</v>
      </c>
      <c r="C33" t="s">
        <v>26</v>
      </c>
      <c r="D33" t="s">
        <v>26</v>
      </c>
      <c r="E33" t="s">
        <v>444</v>
      </c>
      <c r="F33" t="s">
        <v>354</v>
      </c>
      <c r="G33" t="s">
        <v>445</v>
      </c>
    </row>
    <row r="34" spans="1:8" x14ac:dyDescent="0.2">
      <c r="A34" s="222">
        <v>43867</v>
      </c>
      <c r="B34" s="221">
        <v>0.66666666666666663</v>
      </c>
      <c r="C34" t="s">
        <v>26</v>
      </c>
      <c r="D34" t="s">
        <v>26</v>
      </c>
      <c r="E34" t="s">
        <v>386</v>
      </c>
      <c r="F34" t="s">
        <v>354</v>
      </c>
      <c r="G34" t="s">
        <v>448</v>
      </c>
    </row>
    <row r="35" spans="1:8" x14ac:dyDescent="0.2">
      <c r="A35" s="222">
        <v>43867</v>
      </c>
      <c r="B35" s="221">
        <v>0.66666666666666663</v>
      </c>
      <c r="C35" t="s">
        <v>26</v>
      </c>
      <c r="D35" t="s">
        <v>447</v>
      </c>
      <c r="E35" t="s">
        <v>446</v>
      </c>
      <c r="F35" t="s">
        <v>360</v>
      </c>
      <c r="G35" t="s">
        <v>449</v>
      </c>
    </row>
    <row r="36" spans="1:8" x14ac:dyDescent="0.2">
      <c r="A36" s="222">
        <v>43867</v>
      </c>
      <c r="B36" s="221">
        <v>0.75</v>
      </c>
      <c r="C36" t="s">
        <v>403</v>
      </c>
      <c r="D36" t="s">
        <v>41</v>
      </c>
      <c r="E36" t="s">
        <v>466</v>
      </c>
      <c r="F36" t="s">
        <v>360</v>
      </c>
      <c r="G36" t="s">
        <v>467</v>
      </c>
      <c r="H36" t="s">
        <v>432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rightToLeft="1" workbookViewId="0">
      <selection activeCell="F19" sqref="F19"/>
    </sheetView>
  </sheetViews>
  <sheetFormatPr defaultColWidth="9" defaultRowHeight="14.25" x14ac:dyDescent="0.2"/>
  <cols>
    <col min="1" max="1" width="17.875" style="148" customWidth="1"/>
    <col min="2" max="2" width="10.875" style="145" customWidth="1"/>
    <col min="3" max="5" width="17.875" style="148" customWidth="1"/>
    <col min="6" max="6" width="18" style="148" customWidth="1"/>
    <col min="7" max="16384" width="9" style="148"/>
  </cols>
  <sheetData>
    <row r="1" spans="1:5" s="145" customFormat="1" x14ac:dyDescent="0.2">
      <c r="A1" s="172" t="s">
        <v>204</v>
      </c>
      <c r="B1" s="173" t="s">
        <v>4</v>
      </c>
      <c r="C1" s="173" t="s">
        <v>300</v>
      </c>
      <c r="D1" s="173" t="s">
        <v>205</v>
      </c>
      <c r="E1" s="174" t="s">
        <v>206</v>
      </c>
    </row>
    <row r="2" spans="1:5" x14ac:dyDescent="0.2">
      <c r="A2" s="175" t="s">
        <v>16</v>
      </c>
      <c r="B2" s="147" t="s">
        <v>17</v>
      </c>
      <c r="C2" s="146" t="s">
        <v>18</v>
      </c>
      <c r="D2" s="146">
        <v>4</v>
      </c>
      <c r="E2" s="176">
        <v>2</v>
      </c>
    </row>
    <row r="3" spans="1:5" x14ac:dyDescent="0.2">
      <c r="A3" s="177" t="s">
        <v>19</v>
      </c>
      <c r="B3" s="150" t="s">
        <v>17</v>
      </c>
      <c r="C3" s="149" t="s">
        <v>20</v>
      </c>
      <c r="D3" s="149">
        <v>1</v>
      </c>
      <c r="E3" s="178"/>
    </row>
    <row r="4" spans="1:5" x14ac:dyDescent="0.2">
      <c r="A4" s="177" t="s">
        <v>21</v>
      </c>
      <c r="B4" s="150" t="s">
        <v>17</v>
      </c>
      <c r="C4" s="149" t="s">
        <v>22</v>
      </c>
      <c r="D4" s="149"/>
      <c r="E4" s="178" t="s">
        <v>207</v>
      </c>
    </row>
    <row r="5" spans="1:5" x14ac:dyDescent="0.2">
      <c r="A5" s="175" t="s">
        <v>23</v>
      </c>
      <c r="B5" s="150" t="s">
        <v>17</v>
      </c>
      <c r="C5" s="149" t="s">
        <v>24</v>
      </c>
      <c r="D5" s="149"/>
      <c r="E5" s="178">
        <v>2</v>
      </c>
    </row>
    <row r="6" spans="1:5" x14ac:dyDescent="0.2">
      <c r="A6" s="175" t="s">
        <v>208</v>
      </c>
      <c r="B6" s="150" t="s">
        <v>17</v>
      </c>
      <c r="C6" s="149" t="s">
        <v>209</v>
      </c>
      <c r="D6" s="149"/>
      <c r="E6" s="178">
        <v>1</v>
      </c>
    </row>
    <row r="7" spans="1:5" x14ac:dyDescent="0.2">
      <c r="A7" s="177" t="s">
        <v>25</v>
      </c>
      <c r="B7" s="150" t="s">
        <v>26</v>
      </c>
      <c r="C7" s="149" t="s">
        <v>26</v>
      </c>
      <c r="D7" s="149">
        <v>1</v>
      </c>
      <c r="E7" s="178"/>
    </row>
    <row r="8" spans="1:5" x14ac:dyDescent="0.2">
      <c r="A8" s="177" t="s">
        <v>27</v>
      </c>
      <c r="B8" s="150" t="s">
        <v>26</v>
      </c>
      <c r="C8" s="149" t="s">
        <v>28</v>
      </c>
      <c r="D8" s="149" t="s">
        <v>210</v>
      </c>
      <c r="E8" s="178"/>
    </row>
    <row r="9" spans="1:5" x14ac:dyDescent="0.2">
      <c r="A9" s="177" t="s">
        <v>29</v>
      </c>
      <c r="B9" s="150" t="s">
        <v>26</v>
      </c>
      <c r="C9" s="149" t="s">
        <v>28</v>
      </c>
      <c r="D9" s="149"/>
      <c r="E9" s="178">
        <v>1</v>
      </c>
    </row>
    <row r="10" spans="1:5" s="145" customFormat="1" x14ac:dyDescent="0.2">
      <c r="A10" s="179" t="s">
        <v>211</v>
      </c>
      <c r="B10" s="152" t="s">
        <v>26</v>
      </c>
      <c r="C10" s="151" t="s">
        <v>28</v>
      </c>
      <c r="D10" s="151">
        <v>1</v>
      </c>
      <c r="E10" s="180"/>
    </row>
    <row r="11" spans="1:5" s="145" customFormat="1" ht="28.5" x14ac:dyDescent="0.2">
      <c r="A11" s="181" t="s">
        <v>36</v>
      </c>
      <c r="B11" s="150" t="s">
        <v>26</v>
      </c>
      <c r="C11" s="150" t="s">
        <v>28</v>
      </c>
      <c r="D11" s="150"/>
      <c r="E11" s="182" t="s">
        <v>212</v>
      </c>
    </row>
    <row r="12" spans="1:5" s="145" customFormat="1" x14ac:dyDescent="0.2">
      <c r="A12" s="181" t="s">
        <v>30</v>
      </c>
      <c r="B12" s="150" t="s">
        <v>26</v>
      </c>
      <c r="C12" s="150" t="s">
        <v>26</v>
      </c>
      <c r="D12" s="150"/>
      <c r="E12" s="182">
        <v>1</v>
      </c>
    </row>
    <row r="13" spans="1:5" s="145" customFormat="1" x14ac:dyDescent="0.2">
      <c r="A13" s="181" t="s">
        <v>31</v>
      </c>
      <c r="B13" s="150" t="s">
        <v>26</v>
      </c>
      <c r="C13" s="150" t="s">
        <v>26</v>
      </c>
      <c r="D13" s="150"/>
      <c r="E13" s="182">
        <v>1</v>
      </c>
    </row>
    <row r="14" spans="1:5" s="145" customFormat="1" x14ac:dyDescent="0.2">
      <c r="A14" s="181" t="s">
        <v>32</v>
      </c>
      <c r="B14" s="150" t="s">
        <v>26</v>
      </c>
      <c r="C14" s="150" t="s">
        <v>33</v>
      </c>
      <c r="D14" s="150"/>
      <c r="E14" s="182">
        <v>1</v>
      </c>
    </row>
    <row r="15" spans="1:5" s="145" customFormat="1" x14ac:dyDescent="0.2">
      <c r="A15" s="181" t="s">
        <v>34</v>
      </c>
      <c r="B15" s="150" t="s">
        <v>26</v>
      </c>
      <c r="C15" s="150" t="s">
        <v>33</v>
      </c>
      <c r="D15" s="150"/>
      <c r="E15" s="182">
        <v>1</v>
      </c>
    </row>
    <row r="16" spans="1:5" s="145" customFormat="1" x14ac:dyDescent="0.2">
      <c r="A16" s="181" t="s">
        <v>35</v>
      </c>
      <c r="B16" s="150" t="s">
        <v>26</v>
      </c>
      <c r="C16" s="150" t="s">
        <v>33</v>
      </c>
      <c r="D16" s="150"/>
      <c r="E16" s="182">
        <v>1</v>
      </c>
    </row>
    <row r="17" spans="1:6" s="145" customFormat="1" x14ac:dyDescent="0.2">
      <c r="A17" s="181" t="s">
        <v>213</v>
      </c>
      <c r="B17" s="150" t="s">
        <v>26</v>
      </c>
      <c r="C17" s="150" t="s">
        <v>33</v>
      </c>
      <c r="D17" s="150"/>
      <c r="E17" s="182">
        <v>1</v>
      </c>
    </row>
    <row r="18" spans="1:6" s="145" customFormat="1" x14ac:dyDescent="0.2">
      <c r="A18" s="181" t="s">
        <v>37</v>
      </c>
      <c r="B18" s="150" t="s">
        <v>26</v>
      </c>
      <c r="C18" s="150" t="s">
        <v>38</v>
      </c>
      <c r="D18" s="150"/>
      <c r="E18" s="182">
        <v>1</v>
      </c>
    </row>
    <row r="19" spans="1:6" x14ac:dyDescent="0.2">
      <c r="A19" s="181" t="s">
        <v>39</v>
      </c>
      <c r="B19" s="150" t="s">
        <v>26</v>
      </c>
      <c r="C19" s="150" t="s">
        <v>38</v>
      </c>
      <c r="D19" s="150"/>
      <c r="E19" s="182">
        <v>1</v>
      </c>
    </row>
    <row r="20" spans="1:6" x14ac:dyDescent="0.2">
      <c r="A20" s="183" t="s">
        <v>57</v>
      </c>
      <c r="B20" s="150" t="s">
        <v>26</v>
      </c>
      <c r="C20" s="150" t="s">
        <v>56</v>
      </c>
      <c r="D20" s="150"/>
      <c r="E20" s="182">
        <v>1</v>
      </c>
    </row>
    <row r="21" spans="1:6" s="145" customFormat="1" x14ac:dyDescent="0.2">
      <c r="A21" s="177" t="s">
        <v>40</v>
      </c>
      <c r="B21" s="150" t="s">
        <v>14</v>
      </c>
      <c r="C21" s="149" t="s">
        <v>41</v>
      </c>
      <c r="D21" s="149">
        <v>1</v>
      </c>
      <c r="E21" s="178"/>
    </row>
    <row r="22" spans="1:6" s="145" customFormat="1" x14ac:dyDescent="0.2">
      <c r="A22" s="184" t="s">
        <v>42</v>
      </c>
      <c r="B22" s="147" t="s">
        <v>14</v>
      </c>
      <c r="C22" s="147" t="s">
        <v>41</v>
      </c>
      <c r="D22" s="147">
        <v>2</v>
      </c>
      <c r="E22" s="185">
        <v>2</v>
      </c>
    </row>
    <row r="23" spans="1:6" x14ac:dyDescent="0.2">
      <c r="A23" s="181" t="s">
        <v>43</v>
      </c>
      <c r="B23" s="150" t="s">
        <v>14</v>
      </c>
      <c r="C23" s="150" t="s">
        <v>44</v>
      </c>
      <c r="D23" s="150">
        <v>1</v>
      </c>
      <c r="E23" s="182"/>
    </row>
    <row r="24" spans="1:6" x14ac:dyDescent="0.2">
      <c r="A24" s="177" t="s">
        <v>45</v>
      </c>
      <c r="B24" s="150" t="s">
        <v>14</v>
      </c>
      <c r="C24" s="149" t="s">
        <v>14</v>
      </c>
      <c r="D24" s="149"/>
      <c r="E24" s="178">
        <v>1</v>
      </c>
    </row>
    <row r="25" spans="1:6" s="145" customFormat="1" ht="28.5" x14ac:dyDescent="0.2">
      <c r="A25" s="177" t="s">
        <v>46</v>
      </c>
      <c r="B25" s="150" t="s">
        <v>41</v>
      </c>
      <c r="C25" s="149" t="s">
        <v>14</v>
      </c>
      <c r="D25" s="149">
        <v>19</v>
      </c>
      <c r="E25" s="178">
        <v>129</v>
      </c>
      <c r="F25" s="145" t="s">
        <v>301</v>
      </c>
    </row>
    <row r="26" spans="1:6" x14ac:dyDescent="0.2">
      <c r="A26" s="177" t="s">
        <v>47</v>
      </c>
      <c r="B26" s="150" t="s">
        <v>14</v>
      </c>
      <c r="C26" s="149" t="s">
        <v>48</v>
      </c>
      <c r="D26" s="149"/>
      <c r="E26" s="182">
        <v>3</v>
      </c>
    </row>
    <row r="27" spans="1:6" x14ac:dyDescent="0.2">
      <c r="A27" s="177" t="s">
        <v>214</v>
      </c>
      <c r="B27" s="150" t="s">
        <v>14</v>
      </c>
      <c r="C27" s="149" t="s">
        <v>14</v>
      </c>
      <c r="D27" s="149"/>
      <c r="E27" s="182">
        <v>2</v>
      </c>
    </row>
    <row r="28" spans="1:6" x14ac:dyDescent="0.2">
      <c r="A28" s="177" t="s">
        <v>215</v>
      </c>
      <c r="B28" s="150" t="s">
        <v>14</v>
      </c>
      <c r="C28" s="149" t="s">
        <v>14</v>
      </c>
      <c r="D28" s="149"/>
      <c r="E28" s="182">
        <v>1</v>
      </c>
    </row>
    <row r="29" spans="1:6" x14ac:dyDescent="0.2">
      <c r="A29" s="177" t="s">
        <v>196</v>
      </c>
      <c r="B29" s="150" t="s">
        <v>14</v>
      </c>
      <c r="C29" s="149" t="s">
        <v>14</v>
      </c>
      <c r="D29" s="149"/>
      <c r="E29" s="182">
        <v>1</v>
      </c>
    </row>
    <row r="30" spans="1:6" x14ac:dyDescent="0.2">
      <c r="A30" s="177" t="s">
        <v>186</v>
      </c>
      <c r="B30" s="150" t="s">
        <v>14</v>
      </c>
      <c r="C30" s="149" t="s">
        <v>14</v>
      </c>
      <c r="D30" s="149"/>
      <c r="E30" s="182">
        <v>1</v>
      </c>
    </row>
    <row r="31" spans="1:6" x14ac:dyDescent="0.2">
      <c r="A31" s="177" t="s">
        <v>302</v>
      </c>
      <c r="B31" s="150" t="s">
        <v>14</v>
      </c>
      <c r="C31" s="149" t="s">
        <v>14</v>
      </c>
      <c r="D31" s="149"/>
      <c r="E31" s="182">
        <v>1</v>
      </c>
    </row>
    <row r="32" spans="1:6" x14ac:dyDescent="0.2">
      <c r="A32" s="177" t="s">
        <v>303</v>
      </c>
      <c r="B32" s="150" t="s">
        <v>14</v>
      </c>
      <c r="C32" s="149" t="s">
        <v>179</v>
      </c>
      <c r="D32" s="149">
        <v>1</v>
      </c>
      <c r="E32" s="182"/>
    </row>
    <row r="33" spans="1:5" x14ac:dyDescent="0.2">
      <c r="A33" s="177" t="s">
        <v>304</v>
      </c>
      <c r="B33" s="150" t="s">
        <v>14</v>
      </c>
      <c r="C33" s="149" t="s">
        <v>14</v>
      </c>
      <c r="D33" s="149"/>
      <c r="E33" s="182">
        <v>1</v>
      </c>
    </row>
    <row r="34" spans="1:5" x14ac:dyDescent="0.2">
      <c r="A34" s="177" t="s">
        <v>242</v>
      </c>
      <c r="B34" s="150" t="s">
        <v>14</v>
      </c>
      <c r="C34" s="149" t="s">
        <v>305</v>
      </c>
      <c r="D34" s="149"/>
      <c r="E34" s="182">
        <v>1</v>
      </c>
    </row>
    <row r="35" spans="1:5" x14ac:dyDescent="0.2">
      <c r="A35" s="177" t="s">
        <v>221</v>
      </c>
      <c r="B35" s="150" t="s">
        <v>14</v>
      </c>
      <c r="C35" s="149" t="s">
        <v>306</v>
      </c>
      <c r="D35" s="149"/>
      <c r="E35" s="182">
        <v>1</v>
      </c>
    </row>
    <row r="36" spans="1:5" x14ac:dyDescent="0.2">
      <c r="A36" s="177" t="s">
        <v>307</v>
      </c>
      <c r="B36" s="150" t="s">
        <v>14</v>
      </c>
      <c r="C36" s="149" t="s">
        <v>14</v>
      </c>
      <c r="D36" s="149"/>
      <c r="E36" s="182">
        <v>1</v>
      </c>
    </row>
    <row r="37" spans="1:5" x14ac:dyDescent="0.2">
      <c r="A37" s="177" t="s">
        <v>308</v>
      </c>
      <c r="B37" s="150" t="s">
        <v>14</v>
      </c>
      <c r="C37" s="149" t="s">
        <v>14</v>
      </c>
      <c r="D37" s="149"/>
      <c r="E37" s="182">
        <v>1</v>
      </c>
    </row>
    <row r="38" spans="1:5" x14ac:dyDescent="0.2">
      <c r="A38" s="177" t="s">
        <v>309</v>
      </c>
      <c r="B38" s="150" t="s">
        <v>14</v>
      </c>
      <c r="C38" s="149" t="s">
        <v>14</v>
      </c>
      <c r="D38" s="149"/>
      <c r="E38" s="182">
        <v>1</v>
      </c>
    </row>
    <row r="39" spans="1:5" x14ac:dyDescent="0.2">
      <c r="A39" s="177" t="s">
        <v>49</v>
      </c>
      <c r="B39" s="150" t="s">
        <v>15</v>
      </c>
      <c r="C39" s="153" t="s">
        <v>310</v>
      </c>
      <c r="D39" s="153">
        <v>1</v>
      </c>
      <c r="E39" s="186"/>
    </row>
    <row r="40" spans="1:5" x14ac:dyDescent="0.2">
      <c r="A40" s="177" t="s">
        <v>51</v>
      </c>
      <c r="B40" s="150" t="s">
        <v>15</v>
      </c>
      <c r="C40" s="153" t="s">
        <v>310</v>
      </c>
      <c r="D40" s="153">
        <v>1</v>
      </c>
      <c r="E40" s="186"/>
    </row>
    <row r="41" spans="1:5" x14ac:dyDescent="0.2">
      <c r="A41" s="177" t="s">
        <v>52</v>
      </c>
      <c r="B41" s="150" t="s">
        <v>15</v>
      </c>
      <c r="C41" s="153" t="s">
        <v>310</v>
      </c>
      <c r="D41" s="153">
        <v>1</v>
      </c>
      <c r="E41" s="186"/>
    </row>
    <row r="42" spans="1:5" x14ac:dyDescent="0.2">
      <c r="A42" s="177" t="s">
        <v>311</v>
      </c>
      <c r="B42" s="150" t="s">
        <v>15</v>
      </c>
      <c r="C42" s="153" t="s">
        <v>285</v>
      </c>
      <c r="D42" s="153">
        <v>1</v>
      </c>
      <c r="E42" s="186"/>
    </row>
    <row r="43" spans="1:5" x14ac:dyDescent="0.2">
      <c r="A43" s="177" t="s">
        <v>312</v>
      </c>
      <c r="B43" s="150" t="s">
        <v>15</v>
      </c>
      <c r="C43" s="153" t="s">
        <v>150</v>
      </c>
      <c r="D43" s="153">
        <v>1</v>
      </c>
      <c r="E43" s="186"/>
    </row>
    <row r="44" spans="1:5" x14ac:dyDescent="0.2">
      <c r="A44" s="187" t="s">
        <v>313</v>
      </c>
      <c r="B44" s="150" t="s">
        <v>314</v>
      </c>
      <c r="C44" s="149" t="s">
        <v>238</v>
      </c>
      <c r="D44" s="149"/>
      <c r="E44" s="178">
        <v>1</v>
      </c>
    </row>
    <row r="45" spans="1:5" ht="15" thickBot="1" x14ac:dyDescent="0.25">
      <c r="A45" s="188" t="s">
        <v>315</v>
      </c>
      <c r="B45" s="189" t="s">
        <v>316</v>
      </c>
      <c r="C45" s="190" t="s">
        <v>245</v>
      </c>
      <c r="D45" s="190"/>
      <c r="E45" s="191">
        <v>1</v>
      </c>
    </row>
    <row r="46" spans="1:5" x14ac:dyDescent="0.2">
      <c r="A46" s="170"/>
      <c r="B46" s="171"/>
      <c r="C46" s="170"/>
      <c r="D46" s="170"/>
      <c r="E46" s="170"/>
    </row>
  </sheetData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&amp;L&amp;D&amp;Cנתוני משרד הבריאות - 1/6/20, 18:00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סיכום נתונים </vt:lpstr>
      <vt:lpstr>פירוט תלמידים חולים</vt:lpstr>
      <vt:lpstr>פירוט עו"ה חולים</vt:lpstr>
      <vt:lpstr>פירוט מוסדות סגורים</vt:lpstr>
      <vt:lpstr>פירוט אירועי בידוד</vt:lpstr>
      <vt:lpstr>סה"כ אירועים</vt:lpstr>
      <vt:lpstr>נתונים עפ"י משרד הבריאות</vt:lpstr>
      <vt:lpstr>אירועים חדשים </vt:lpstr>
      <vt:lpstr>נתוני מש' הבריאות 1800</vt:lpstr>
      <vt:lpstr>גרפים</vt:lpstr>
    </vt:vector>
  </TitlesOfParts>
  <Company>Ministry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אריק לשם</dc:creator>
  <cp:lastModifiedBy>Matan Salomon</cp:lastModifiedBy>
  <cp:lastPrinted>2020-06-01T16:32:46Z</cp:lastPrinted>
  <dcterms:created xsi:type="dcterms:W3CDTF">2020-05-31T09:14:37Z</dcterms:created>
  <dcterms:modified xsi:type="dcterms:W3CDTF">2020-06-02T17:06:38Z</dcterms:modified>
</cp:coreProperties>
</file>